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ČUS\UČ 2\online vyuka\2.semestr\"/>
    </mc:Choice>
  </mc:AlternateContent>
  <xr:revisionPtr revIDLastSave="0" documentId="13_ncr:1_{96EAF009-97A2-4196-BA8B-A0AA1DD11530}" xr6:coauthVersionLast="46" xr6:coauthVersionMax="46" xr10:uidLastSave="{00000000-0000-0000-0000-000000000000}"/>
  <bookViews>
    <workbookView xWindow="-108" yWindow="-108" windowWidth="23256" windowHeight="12576" tabRatio="989" firstSheet="2" activeTab="8" xr2:uid="{00000000-000D-0000-FFFF-FFFF00000000}"/>
  </bookViews>
  <sheets>
    <sheet name="Titulní list" sheetId="1" r:id="rId1"/>
    <sheet name="popis účetní jednotky" sheetId="2" r:id="rId2"/>
    <sheet name="Rozvaha" sheetId="3" r:id="rId3"/>
    <sheet name="701" sheetId="4" r:id="rId4"/>
    <sheet name="Deník" sheetId="5" r:id="rId5"/>
    <sheet name="skladní karty" sheetId="6" r:id="rId6"/>
    <sheet name="131" sheetId="8" r:id="rId7"/>
    <sheet name="mzdové výpočty" sheetId="7" r:id="rId8"/>
    <sheet name="132" sheetId="9" r:id="rId9"/>
    <sheet name="211" sheetId="10" r:id="rId10"/>
    <sheet name="221" sheetId="11" r:id="rId11"/>
    <sheet name="261" sheetId="12" r:id="rId12"/>
    <sheet name="311" sheetId="13" r:id="rId13"/>
    <sheet name="321" sheetId="14" r:id="rId14"/>
    <sheet name="331" sheetId="15" r:id="rId15"/>
    <sheet name="336-SP" sheetId="16" r:id="rId16"/>
    <sheet name="336-ZP" sheetId="17" r:id="rId17"/>
    <sheet name="342" sheetId="18" r:id="rId18"/>
    <sheet name="343" sheetId="19" r:id="rId19"/>
    <sheet name="411" sheetId="20" r:id="rId20"/>
    <sheet name="504" sheetId="21" r:id="rId21"/>
    <sheet name="521" sheetId="22" r:id="rId22"/>
    <sheet name="524" sheetId="23" r:id="rId23"/>
    <sheet name="586" sheetId="24" r:id="rId24"/>
    <sheet name="604" sheetId="25" r:id="rId2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6" l="1"/>
  <c r="E12" i="3"/>
  <c r="C12" i="3"/>
</calcChain>
</file>

<file path=xl/sharedStrings.xml><?xml version="1.0" encoding="utf-8"?>
<sst xmlns="http://schemas.openxmlformats.org/spreadsheetml/2006/main" count="210" uniqueCount="166">
  <si>
    <t>Vyšší odborná škola ČUS, s. r. o. v Praze</t>
  </si>
  <si>
    <t>Sportovní management</t>
  </si>
  <si>
    <t>Seminární práce - účetnictví</t>
  </si>
  <si>
    <t>SKI &amp; BIKE SHOP s.r.o.</t>
  </si>
  <si>
    <t>obchod se sportovními potřebami na lyže a kolo</t>
  </si>
  <si>
    <t>Vedoucí seminární práce</t>
  </si>
  <si>
    <t>Vypracovala</t>
  </si>
  <si>
    <t>Ing. Landová</t>
  </si>
  <si>
    <t>VOŠ ČUS Praha 2017</t>
  </si>
  <si>
    <t xml:space="preserve">Rozvaha 1. 1. 2017   </t>
  </si>
  <si>
    <t>Aktiva</t>
  </si>
  <si>
    <t>Pasiva</t>
  </si>
  <si>
    <t>Zboží na skladě</t>
  </si>
  <si>
    <t>ZK</t>
  </si>
  <si>
    <t>Pokladna</t>
  </si>
  <si>
    <t>BÚ</t>
  </si>
  <si>
    <t>Celkem</t>
  </si>
  <si>
    <t>Počáteční účet rozvážný PR - 701</t>
  </si>
  <si>
    <t>základní kapitál</t>
  </si>
  <si>
    <t>zboží na skladě</t>
  </si>
  <si>
    <t>pokladna</t>
  </si>
  <si>
    <t>bankovní účet</t>
  </si>
  <si>
    <t>pasiva celkem</t>
  </si>
  <si>
    <t>aktiva celkem</t>
  </si>
  <si>
    <t>Číslo</t>
  </si>
  <si>
    <t>Doklad</t>
  </si>
  <si>
    <t>Text</t>
  </si>
  <si>
    <t>Částka</t>
  </si>
  <si>
    <t>MD</t>
  </si>
  <si>
    <t>D</t>
  </si>
  <si>
    <t>VÚD</t>
  </si>
  <si>
    <t>PS - Bankovní účet</t>
  </si>
  <si>
    <t>PS - Pokladna</t>
  </si>
  <si>
    <t>PS - Základní kapitál</t>
  </si>
  <si>
    <t>FAP 1</t>
  </si>
  <si>
    <t>cena bez DPH</t>
  </si>
  <si>
    <t>metoda A</t>
  </si>
  <si>
    <t>DPH 21%</t>
  </si>
  <si>
    <t>C. C.</t>
  </si>
  <si>
    <t xml:space="preserve">Vedlejší pořizovací výdaje - doprava ve vlastní režii (FAP 1 - A) </t>
  </si>
  <si>
    <t>VBÚ</t>
  </si>
  <si>
    <t>Úhrada dodavateli za horská kola (FAP 1 - A)</t>
  </si>
  <si>
    <t>FAP 2</t>
  </si>
  <si>
    <t>Nakoupeno 10 párů rukavic  -  cyklistické, 1 rukavice 200 Kč</t>
  </si>
  <si>
    <t>metoda B</t>
  </si>
  <si>
    <t>VPD</t>
  </si>
  <si>
    <t>Úhrada dodavateli za rukavice (FAP 2 - B)</t>
  </si>
  <si>
    <t>FAV 1</t>
  </si>
  <si>
    <t>PRODEJ:</t>
  </si>
  <si>
    <t xml:space="preserve">C.C. </t>
  </si>
  <si>
    <t>Prodej 5 párů cyklistických rukavic (FAP 2 - B- bez vyskladnění)</t>
  </si>
  <si>
    <t>Převod peněz z účtu do pokladny</t>
  </si>
  <si>
    <t>PPD</t>
  </si>
  <si>
    <t>Výběr peněz z účtu do pokladny</t>
  </si>
  <si>
    <t>Hrubá mzda zaměstnance</t>
  </si>
  <si>
    <t>ZP za podnik (9%)</t>
  </si>
  <si>
    <t>336/002</t>
  </si>
  <si>
    <t>SP za podnik (25%)</t>
  </si>
  <si>
    <t>336/001</t>
  </si>
  <si>
    <t>ZVL</t>
  </si>
  <si>
    <t>Daň za zaměstnance</t>
  </si>
  <si>
    <t>ZP za zaměstnance (4,5%)</t>
  </si>
  <si>
    <t>SP za zaměstnance (6,5 %)</t>
  </si>
  <si>
    <t>Výplata čisté mzdy zaměstnanci</t>
  </si>
  <si>
    <t>Odvod ZP</t>
  </si>
  <si>
    <t>Odvod SP</t>
  </si>
  <si>
    <t>Úhrada daně</t>
  </si>
  <si>
    <t>Kalkulace ceny - metoda FIFO</t>
  </si>
  <si>
    <t>1ks/Kč</t>
  </si>
  <si>
    <t>prodej/ks</t>
  </si>
  <si>
    <t>skladní cena</t>
  </si>
  <si>
    <t>Prodej 8 kol:</t>
  </si>
  <si>
    <t>městské kolo CityBike (min. obd.)</t>
  </si>
  <si>
    <t>3 ks</t>
  </si>
  <si>
    <t>městská kola CityBike</t>
  </si>
  <si>
    <t>7000 Kč + 1000 Kč (doprava)</t>
  </si>
  <si>
    <t>5 ks</t>
  </si>
  <si>
    <t>Celkem kola:</t>
  </si>
  <si>
    <t>Prodej 5 párů rukavic:</t>
  </si>
  <si>
    <t>cyklo rukavice</t>
  </si>
  <si>
    <t>Obchodní marže 30 %:</t>
  </si>
  <si>
    <t>kola (A)</t>
  </si>
  <si>
    <t>rukavice (B)</t>
  </si>
  <si>
    <t>Zisk:</t>
  </si>
  <si>
    <t>skladová karta A</t>
  </si>
  <si>
    <t>číslo</t>
  </si>
  <si>
    <t>příjem/výdej</t>
  </si>
  <si>
    <t>text</t>
  </si>
  <si>
    <t>Kč</t>
  </si>
  <si>
    <t>0 - PS</t>
  </si>
  <si>
    <t>příjem</t>
  </si>
  <si>
    <t>3 kola CityBike</t>
  </si>
  <si>
    <t>5 kol CityBike</t>
  </si>
  <si>
    <t>výdej</t>
  </si>
  <si>
    <t>Celkem - KS</t>
  </si>
  <si>
    <t>skladová karta B</t>
  </si>
  <si>
    <t>10 párů rukavic</t>
  </si>
  <si>
    <t>5 párů rukavic</t>
  </si>
  <si>
    <t>celkem - KS</t>
  </si>
  <si>
    <t>MZDY:</t>
  </si>
  <si>
    <t xml:space="preserve">Hrubá mzda  </t>
  </si>
  <si>
    <t xml:space="preserve">Pojistné za podnik </t>
  </si>
  <si>
    <t>zdravotní 9 %</t>
  </si>
  <si>
    <t>250.9 = 2 250 Kč</t>
  </si>
  <si>
    <t>sociální 25 %</t>
  </si>
  <si>
    <t>250. 25 =6 250 Kč</t>
  </si>
  <si>
    <t>Superhrubá mzda (HM + ZP + SP)</t>
  </si>
  <si>
    <t>Daň před slevami (33 500. 0,15)</t>
  </si>
  <si>
    <t>Slevy na dani</t>
  </si>
  <si>
    <t>sleva za poplatníka</t>
  </si>
  <si>
    <t>sleva na 1 dítě</t>
  </si>
  <si>
    <t>Daň po slevách (5 025 - 3187)</t>
  </si>
  <si>
    <t>Pojistné (srážka ze mzdy)</t>
  </si>
  <si>
    <t>zdravotní 4,5 %</t>
  </si>
  <si>
    <t>250.4,5 = 1 125 Kč</t>
  </si>
  <si>
    <t>sociální 6,5 %</t>
  </si>
  <si>
    <t>250. 6,5 = 1625 Kč</t>
  </si>
  <si>
    <t>K VÝPLATĚ (25 000 - 1838 -1125-1625)</t>
  </si>
  <si>
    <t>Celkem:</t>
  </si>
  <si>
    <t>ZP (2 250 +1 125)</t>
  </si>
  <si>
    <t>SP (6 250 + 1 625)</t>
  </si>
  <si>
    <t>pořízené zboží - 131</t>
  </si>
  <si>
    <t>Zboží na skladě a v prodejnách - 132</t>
  </si>
  <si>
    <t>PS</t>
  </si>
  <si>
    <t>pokladna - 211</t>
  </si>
  <si>
    <t>bankovní účet - 221</t>
  </si>
  <si>
    <t>peníze na cestě - 261</t>
  </si>
  <si>
    <t>odběratelé - 311</t>
  </si>
  <si>
    <t>dodavatelé - 321</t>
  </si>
  <si>
    <t>zaměstnanci- 331</t>
  </si>
  <si>
    <t>Zúčtování s institucemi SP - 336/001</t>
  </si>
  <si>
    <t>Zúčtování s institucemi ZP - 336/002</t>
  </si>
  <si>
    <t>Ostatní přímé daně - 342</t>
  </si>
  <si>
    <t>DPH - 343</t>
  </si>
  <si>
    <t>základní kapitál - 411</t>
  </si>
  <si>
    <t>prodané zboží- 504</t>
  </si>
  <si>
    <t>Mzdové náklady- 521</t>
  </si>
  <si>
    <t>Zákonné SP a ZP- 524</t>
  </si>
  <si>
    <t>aktivace vnitropod. služeb - 586</t>
  </si>
  <si>
    <t>tržby za zboží- 604</t>
  </si>
  <si>
    <t>Vedlejší pořizovací výdaje - dodavatelsky - není plátce DPH (FAP 2 - B)</t>
  </si>
  <si>
    <t>FAV 2</t>
  </si>
  <si>
    <t>2 ks</t>
  </si>
  <si>
    <t>30 000 / 100 = 300</t>
  </si>
  <si>
    <t>300*30 = 9 000 Kč</t>
  </si>
  <si>
    <t>30 000 + 9 000 = 39 000 Kč</t>
  </si>
  <si>
    <t>39 000 - 30 000 = 9 000 Kč</t>
  </si>
  <si>
    <t>5 kol City Bike</t>
  </si>
  <si>
    <t>Uhrazena faktura od odběratele za 5 kol</t>
  </si>
  <si>
    <t>2000 / 100 = 20</t>
  </si>
  <si>
    <t>20* 30 = 600</t>
  </si>
  <si>
    <t>2 000 + 600 = 2 600 Kč</t>
  </si>
  <si>
    <t>2 600 - 600 = 2 000 Kč</t>
  </si>
  <si>
    <t>200 Kč/ks + 1000 Kč (pořiz.výdaje)</t>
  </si>
  <si>
    <r>
      <t xml:space="preserve">Nakoupeno 5 městských kol - </t>
    </r>
    <r>
      <rPr>
        <sz val="11"/>
        <color rgb="FFFF0000"/>
        <rFont val="Calibri"/>
        <family val="2"/>
        <charset val="238"/>
      </rPr>
      <t>typ  CityBike</t>
    </r>
    <r>
      <rPr>
        <sz val="11"/>
        <color rgb="FF000000"/>
        <rFont val="Calibri"/>
        <family val="2"/>
        <charset val="238"/>
      </rPr>
      <t>, 1 kolo 7 000 Kč</t>
    </r>
  </si>
  <si>
    <r>
      <t xml:space="preserve">PS - Zboží na skladě, </t>
    </r>
    <r>
      <rPr>
        <sz val="11"/>
        <color rgb="FFFF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 městská kola - typ </t>
    </r>
    <r>
      <rPr>
        <sz val="11"/>
        <color rgb="FFFF0000"/>
        <rFont val="Calibri"/>
        <family val="2"/>
        <charset val="238"/>
      </rPr>
      <t>CityBike</t>
    </r>
    <r>
      <rPr>
        <sz val="11"/>
        <color rgb="FF000000"/>
        <rFont val="Calibri"/>
        <family val="2"/>
        <charset val="238"/>
      </rPr>
      <t>, 1 kolo - 5 000 Kč</t>
    </r>
  </si>
  <si>
    <r>
      <t>Prodej 5 kol (FIFO): typ</t>
    </r>
    <r>
      <rPr>
        <sz val="11"/>
        <color rgb="FFFF0000"/>
        <rFont val="Calibri"/>
        <family val="2"/>
        <charset val="238"/>
      </rPr>
      <t xml:space="preserve"> CityBike </t>
    </r>
    <r>
      <rPr>
        <sz val="11"/>
        <color rgb="FF000000"/>
        <rFont val="Calibri"/>
        <family val="2"/>
        <charset val="238"/>
      </rPr>
      <t xml:space="preserve"> 3ks (ze skladu) , 2 ks (FAP1)</t>
    </r>
  </si>
  <si>
    <r>
      <t xml:space="preserve">Vyskladněny 5 kol typ </t>
    </r>
    <r>
      <rPr>
        <sz val="11"/>
        <color rgb="FFFF0000"/>
        <rFont val="Calibri"/>
        <family val="2"/>
        <charset val="238"/>
      </rPr>
      <t>CityBike                                 skl.cena 29 400,-</t>
    </r>
  </si>
  <si>
    <r>
      <t xml:space="preserve">Převzetí zboží na sklad - 5 horských kol - </t>
    </r>
    <r>
      <rPr>
        <sz val="11"/>
        <color rgb="FFFF0000"/>
        <rFont val="Calibri"/>
        <family val="2"/>
        <charset val="238"/>
      </rPr>
      <t>typ Kreativ</t>
    </r>
    <r>
      <rPr>
        <sz val="11"/>
        <color rgb="FF000000"/>
        <rFont val="Calibri"/>
        <family val="2"/>
        <charset val="238"/>
      </rPr>
      <t xml:space="preserve"> (FAP 1 -A) </t>
    </r>
    <r>
      <rPr>
        <sz val="11"/>
        <color rgb="FFFF0000"/>
        <rFont val="Calibri"/>
        <family val="2"/>
        <charset val="238"/>
      </rPr>
      <t>asi CityBike?</t>
    </r>
  </si>
  <si>
    <t>kolik bude cena 1 páru rukavic bez obchodní marež ?</t>
  </si>
  <si>
    <r>
      <t>Zůčtování ze skladových karet - PS (B) rukavice</t>
    </r>
    <r>
      <rPr>
        <sz val="11"/>
        <color rgb="FFFF0000"/>
        <rFont val="Calibri"/>
        <family val="2"/>
        <charset val="238"/>
      </rPr>
      <t xml:space="preserve">  tato řádka pryč</t>
    </r>
  </si>
  <si>
    <r>
      <t>Zůčtování za skladových karet - KS (B)</t>
    </r>
    <r>
      <rPr>
        <sz val="11"/>
        <color rgb="FFFF0000"/>
        <rFont val="Calibri"/>
        <family val="2"/>
        <charset val="238"/>
      </rPr>
      <t xml:space="preserve"> tady dopočítat zůstatek na klade</t>
    </r>
  </si>
  <si>
    <t>KS dopočítat podle č. 11</t>
  </si>
  <si>
    <t>zde chyba i 1000,- se musí rozpočítat na 5 kol</t>
  </si>
  <si>
    <t>skla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</si>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</sst>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&quot;Kč&quot;;[Red]\-#,##0,&quot;Kč&quot;"/>
    <numFmt numFmtId="165" formatCode="#,##0,&quot;Kč&quot;"/>
    <numFmt numFmtId="166" formatCode="_-* #,##0.00,_K_č_-;\-* #,##0.00,_K_č_-;_-* \-??\ _K_č_-;_-@_-"/>
    <numFmt numFmtId="167" formatCode="#,##0.00\ &quot;Kč&quot;"/>
  </numFmts>
  <fonts count="17" x14ac:knownFonts="1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CC33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009900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11"/>
      <color rgb="FFE7E6E6"/>
      <name val="Calibri"/>
      <family val="2"/>
      <charset val="238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EEBF7"/>
        <bgColor rgb="FFE7E6E6"/>
      </patternFill>
    </fill>
    <fill>
      <patternFill patternType="solid">
        <fgColor rgb="FFFFFFFF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C5E0B4"/>
        <bgColor rgb="FFD0CECE"/>
      </patternFill>
    </fill>
    <fill>
      <patternFill patternType="solid">
        <fgColor rgb="FFD6DCE5"/>
        <bgColor rgb="FFE7E6E6"/>
      </patternFill>
    </fill>
    <fill>
      <patternFill patternType="solid">
        <fgColor rgb="FFFFF2CC"/>
        <bgColor rgb="FFFBE5D6"/>
      </patternFill>
    </fill>
    <fill>
      <patternFill patternType="solid">
        <fgColor rgb="FFE2F0D9"/>
        <bgColor rgb="FFE7E6E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D0CECE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AFABAB"/>
      </bottom>
      <diagonal/>
    </border>
    <border>
      <left/>
      <right style="thin">
        <color rgb="FFAFABAB"/>
      </right>
      <top/>
      <bottom style="thin">
        <color rgb="FFAFABAB"/>
      </bottom>
      <diagonal/>
    </border>
    <border>
      <left style="thin">
        <color rgb="FFAFABAB"/>
      </left>
      <right style="thin">
        <color rgb="FFAFABAB"/>
      </right>
      <top/>
      <bottom style="thin">
        <color rgb="FFAFABAB"/>
      </bottom>
      <diagonal/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>
      <left/>
      <right style="thin">
        <color rgb="FFAFABAB"/>
      </right>
      <top style="thin">
        <color rgb="FFAFABAB"/>
      </top>
      <bottom style="thin">
        <color rgb="FFAFABAB"/>
      </bottom>
      <diagonal/>
    </border>
    <border>
      <left/>
      <right style="thin">
        <color rgb="FFAFABAB"/>
      </right>
      <top/>
      <bottom/>
      <diagonal/>
    </border>
    <border>
      <left style="thin">
        <color rgb="FFAFABAB"/>
      </left>
      <right style="thin">
        <color rgb="FFAFABAB"/>
      </right>
      <top/>
      <bottom/>
      <diagonal/>
    </border>
    <border>
      <left/>
      <right style="thin">
        <color rgb="FFAFABAB"/>
      </right>
      <top style="thin">
        <color rgb="FFAFABAB"/>
      </top>
      <bottom/>
      <diagonal/>
    </border>
    <border>
      <left/>
      <right/>
      <top style="thin">
        <color rgb="FFAFABAB"/>
      </top>
      <bottom style="thin">
        <color rgb="FFAFABAB"/>
      </bottom>
      <diagonal/>
    </border>
    <border>
      <left style="thin">
        <color rgb="FFAFABAB"/>
      </left>
      <right/>
      <top/>
      <bottom style="thin">
        <color rgb="FFAFABAB"/>
      </bottom>
      <diagonal/>
    </border>
    <border>
      <left style="thin">
        <color rgb="FFAFABAB"/>
      </left>
      <right style="thin">
        <color rgb="FFAFABAB"/>
      </right>
      <top style="thin">
        <color rgb="FFAFABAB"/>
      </top>
      <bottom/>
      <diagonal/>
    </border>
    <border>
      <left style="thin">
        <color rgb="FFAFABAB"/>
      </left>
      <right/>
      <top style="thin">
        <color rgb="FFAFABAB"/>
      </top>
      <bottom style="thin">
        <color rgb="FFAFABAB"/>
      </bottom>
      <diagonal/>
    </border>
    <border>
      <left style="thin">
        <color rgb="FFAFABAB"/>
      </left>
      <right/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rgb="FFAFABAB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AFABAB"/>
      </bottom>
      <diagonal/>
    </border>
    <border>
      <left/>
      <right style="medium">
        <color auto="1"/>
      </right>
      <top/>
      <bottom style="thin">
        <color rgb="FFAFABAB"/>
      </bottom>
      <diagonal/>
    </border>
    <border>
      <left style="medium">
        <color auto="1"/>
      </left>
      <right style="thin">
        <color rgb="FFAFABAB"/>
      </right>
      <top style="thin">
        <color rgb="FFAFABAB"/>
      </top>
      <bottom style="thin">
        <color rgb="FFAFABAB"/>
      </bottom>
      <diagonal/>
    </border>
    <border>
      <left/>
      <right style="medium">
        <color auto="1"/>
      </right>
      <top style="thin">
        <color rgb="FFAFABAB"/>
      </top>
      <bottom style="thin">
        <color rgb="FFAFABAB"/>
      </bottom>
      <diagonal/>
    </border>
    <border>
      <left style="medium">
        <color auto="1"/>
      </left>
      <right style="thin">
        <color rgb="FFAFABAB"/>
      </right>
      <top style="thin">
        <color rgb="FFAFABAB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D0CECE"/>
      </bottom>
      <diagonal/>
    </border>
    <border>
      <left/>
      <right/>
      <top style="medium">
        <color rgb="FFD0CECE"/>
      </top>
      <bottom/>
      <diagonal/>
    </border>
    <border>
      <left/>
      <right style="medium">
        <color auto="1"/>
      </right>
      <top style="medium">
        <color rgb="FFD0CECE"/>
      </top>
      <bottom/>
      <diagonal/>
    </border>
    <border>
      <left/>
      <right/>
      <top/>
      <bottom style="medium">
        <color rgb="FFD0CECE"/>
      </bottom>
      <diagonal/>
    </border>
  </borders>
  <cellStyleXfs count="3">
    <xf numFmtId="0" fontId="0" fillId="0" borderId="0"/>
    <xf numFmtId="166" fontId="16" fillId="0" borderId="0" applyBorder="0" applyProtection="0"/>
    <xf numFmtId="0" fontId="12" fillId="0" borderId="0" applyBorder="0" applyProtection="0"/>
  </cellStyleXfs>
  <cellXfs count="2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3" xfId="0" applyFont="1" applyBorder="1"/>
    <xf numFmtId="0" fontId="0" fillId="0" borderId="4" xfId="0" applyBorder="1"/>
    <xf numFmtId="164" fontId="0" fillId="0" borderId="4" xfId="0" applyNumberFormat="1" applyBorder="1"/>
    <xf numFmtId="0" fontId="3" fillId="0" borderId="5" xfId="0" applyFont="1" applyBorder="1"/>
    <xf numFmtId="0" fontId="3" fillId="0" borderId="7" xfId="0" applyFont="1" applyBorder="1"/>
    <xf numFmtId="0" fontId="0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0" xfId="0" applyBorder="1"/>
    <xf numFmtId="0" fontId="0" fillId="0" borderId="0" xfId="0" applyFont="1"/>
    <xf numFmtId="0" fontId="3" fillId="0" borderId="6" xfId="0" applyFont="1" applyBorder="1"/>
    <xf numFmtId="0" fontId="3" fillId="0" borderId="6" xfId="0" applyFont="1" applyBorder="1" applyAlignment="1"/>
    <xf numFmtId="0" fontId="3" fillId="0" borderId="8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0" fillId="0" borderId="21" xfId="0" applyFont="1" applyBorder="1"/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5" xfId="0" applyFont="1" applyFill="1" applyBorder="1"/>
    <xf numFmtId="0" fontId="0" fillId="2" borderId="24" xfId="0" applyFont="1" applyFill="1" applyBorder="1"/>
    <xf numFmtId="0" fontId="0" fillId="2" borderId="0" xfId="0" applyFont="1" applyFill="1"/>
    <xf numFmtId="0" fontId="0" fillId="2" borderId="26" xfId="0" applyFont="1" applyFill="1" applyBorder="1"/>
    <xf numFmtId="0" fontId="0" fillId="3" borderId="27" xfId="0" applyFont="1" applyFill="1" applyBorder="1"/>
    <xf numFmtId="0" fontId="7" fillId="0" borderId="0" xfId="0" applyFont="1"/>
    <xf numFmtId="0" fontId="0" fillId="0" borderId="0" xfId="0" applyFont="1"/>
    <xf numFmtId="0" fontId="0" fillId="0" borderId="28" xfId="0" applyFont="1" applyBorder="1"/>
    <xf numFmtId="0" fontId="0" fillId="3" borderId="25" xfId="0" applyFont="1" applyFill="1" applyBorder="1"/>
    <xf numFmtId="0" fontId="0" fillId="0" borderId="29" xfId="0" applyFont="1" applyBorder="1"/>
    <xf numFmtId="0" fontId="0" fillId="4" borderId="22" xfId="0" applyFont="1" applyFill="1" applyBorder="1"/>
    <xf numFmtId="0" fontId="0" fillId="4" borderId="24" xfId="0" applyFont="1" applyFill="1" applyBorder="1"/>
    <xf numFmtId="0" fontId="0" fillId="4" borderId="0" xfId="0" applyFont="1" applyFill="1"/>
    <xf numFmtId="0" fontId="0" fillId="4" borderId="25" xfId="0" applyFont="1" applyFill="1" applyBorder="1"/>
    <xf numFmtId="0" fontId="0" fillId="4" borderId="26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0" xfId="0" applyFont="1"/>
    <xf numFmtId="0" fontId="0" fillId="0" borderId="0" xfId="0" applyFont="1" applyBorder="1"/>
    <xf numFmtId="3" fontId="0" fillId="0" borderId="0" xfId="0" applyNumberFormat="1" applyFont="1" applyAlignment="1">
      <alignment horizontal="center"/>
    </xf>
    <xf numFmtId="0" fontId="0" fillId="5" borderId="25" xfId="0" applyFont="1" applyFill="1" applyBorder="1"/>
    <xf numFmtId="0" fontId="0" fillId="5" borderId="23" xfId="0" applyFont="1" applyFill="1" applyBorder="1"/>
    <xf numFmtId="0" fontId="0" fillId="5" borderId="22" xfId="0" applyFont="1" applyFill="1" applyBorder="1"/>
    <xf numFmtId="0" fontId="0" fillId="5" borderId="30" xfId="0" applyFont="1" applyFill="1" applyBorder="1"/>
    <xf numFmtId="0" fontId="0" fillId="5" borderId="0" xfId="0" applyFont="1" applyFill="1"/>
    <xf numFmtId="0" fontId="8" fillId="0" borderId="0" xfId="0" applyFont="1"/>
    <xf numFmtId="0" fontId="0" fillId="0" borderId="26" xfId="0" applyFont="1" applyBorder="1" applyAlignment="1">
      <alignment horizontal="center"/>
    </xf>
    <xf numFmtId="0" fontId="0" fillId="5" borderId="24" xfId="0" applyFont="1" applyFill="1" applyBorder="1"/>
    <xf numFmtId="3" fontId="0" fillId="0" borderId="0" xfId="0" applyNumberFormat="1" applyFont="1"/>
    <xf numFmtId="0" fontId="0" fillId="5" borderId="31" xfId="0" applyFont="1" applyFill="1" applyBorder="1"/>
    <xf numFmtId="0" fontId="0" fillId="3" borderId="24" xfId="0" applyFont="1" applyFill="1" applyBorder="1"/>
    <xf numFmtId="0" fontId="0" fillId="0" borderId="30" xfId="0" applyFont="1" applyBorder="1"/>
    <xf numFmtId="0" fontId="0" fillId="3" borderId="29" xfId="0" applyFont="1" applyFill="1" applyBorder="1"/>
    <xf numFmtId="0" fontId="0" fillId="0" borderId="26" xfId="0" applyFont="1" applyBorder="1" applyAlignment="1">
      <alignment horizontal="center"/>
    </xf>
    <xf numFmtId="0" fontId="0" fillId="5" borderId="32" xfId="0" applyFont="1" applyFill="1" applyBorder="1"/>
    <xf numFmtId="0" fontId="0" fillId="5" borderId="28" xfId="0" applyFont="1" applyFill="1" applyBorder="1"/>
    <xf numFmtId="0" fontId="0" fillId="5" borderId="27" xfId="0" applyFont="1" applyFill="1" applyBorder="1"/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165" fontId="0" fillId="0" borderId="34" xfId="0" applyNumberFormat="1" applyFont="1" applyBorder="1"/>
    <xf numFmtId="0" fontId="9" fillId="0" borderId="0" xfId="0" applyFont="1"/>
    <xf numFmtId="0" fontId="10" fillId="0" borderId="0" xfId="0" applyFont="1"/>
    <xf numFmtId="0" fontId="0" fillId="0" borderId="25" xfId="0" applyFont="1" applyBorder="1"/>
    <xf numFmtId="0" fontId="0" fillId="0" borderId="24" xfId="0" applyFont="1" applyBorder="1"/>
    <xf numFmtId="164" fontId="0" fillId="0" borderId="24" xfId="0" applyNumberFormat="1" applyFont="1" applyBorder="1"/>
    <xf numFmtId="0" fontId="0" fillId="0" borderId="29" xfId="0" applyFont="1" applyBorder="1"/>
    <xf numFmtId="0" fontId="0" fillId="0" borderId="22" xfId="0" applyFont="1" applyBorder="1"/>
    <xf numFmtId="0" fontId="0" fillId="0" borderId="5" xfId="0" applyFont="1" applyBorder="1"/>
    <xf numFmtId="0" fontId="0" fillId="6" borderId="19" xfId="0" applyFont="1" applyFill="1" applyBorder="1"/>
    <xf numFmtId="0" fontId="0" fillId="6" borderId="8" xfId="0" applyFont="1" applyFill="1" applyBorder="1"/>
    <xf numFmtId="164" fontId="0" fillId="0" borderId="0" xfId="0" applyNumberFormat="1" applyFont="1" applyBorder="1"/>
    <xf numFmtId="164" fontId="0" fillId="0" borderId="35" xfId="0" applyNumberFormat="1" applyFont="1" applyBorder="1"/>
    <xf numFmtId="0" fontId="0" fillId="0" borderId="30" xfId="0" applyFont="1" applyBorder="1"/>
    <xf numFmtId="0" fontId="0" fillId="0" borderId="17" xfId="0" applyFont="1" applyBorder="1"/>
    <xf numFmtId="0" fontId="0" fillId="0" borderId="15" xfId="0" applyFont="1" applyBorder="1"/>
    <xf numFmtId="0" fontId="0" fillId="0" borderId="32" xfId="0" applyFont="1" applyBorder="1"/>
    <xf numFmtId="0" fontId="0" fillId="0" borderId="36" xfId="0" applyFont="1" applyBorder="1"/>
    <xf numFmtId="164" fontId="0" fillId="0" borderId="36" xfId="0" applyNumberFormat="1" applyFont="1" applyBorder="1"/>
    <xf numFmtId="0" fontId="0" fillId="0" borderId="37" xfId="0" applyFont="1" applyBorder="1"/>
    <xf numFmtId="0" fontId="0" fillId="0" borderId="15" xfId="0" applyFont="1" applyBorder="1" applyAlignment="1">
      <alignment horizontal="right"/>
    </xf>
    <xf numFmtId="0" fontId="0" fillId="0" borderId="28" xfId="0" applyFont="1" applyBorder="1"/>
    <xf numFmtId="164" fontId="0" fillId="0" borderId="15" xfId="0" applyNumberFormat="1" applyFont="1" applyBorder="1"/>
    <xf numFmtId="0" fontId="0" fillId="0" borderId="35" xfId="0" applyFont="1" applyBorder="1"/>
    <xf numFmtId="0" fontId="0" fillId="8" borderId="19" xfId="0" applyFont="1" applyFill="1" applyBorder="1"/>
    <xf numFmtId="0" fontId="3" fillId="0" borderId="19" xfId="0" applyFont="1" applyBorder="1"/>
    <xf numFmtId="0" fontId="0" fillId="0" borderId="8" xfId="0" applyFont="1" applyBorder="1"/>
    <xf numFmtId="0" fontId="0" fillId="0" borderId="38" xfId="0" applyFont="1" applyBorder="1"/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1" xfId="0" applyFont="1" applyBorder="1"/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/>
    <xf numFmtId="0" fontId="0" fillId="0" borderId="38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/>
    <xf numFmtId="0" fontId="0" fillId="0" borderId="4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51" xfId="0" applyFont="1" applyBorder="1"/>
    <xf numFmtId="0" fontId="0" fillId="0" borderId="52" xfId="0" applyFont="1" applyBorder="1"/>
    <xf numFmtId="0" fontId="0" fillId="0" borderId="47" xfId="0" applyFont="1" applyBorder="1" applyAlignment="1">
      <alignment horizontal="left"/>
    </xf>
    <xf numFmtId="0" fontId="0" fillId="0" borderId="2" xfId="0" applyFont="1" applyBorder="1"/>
    <xf numFmtId="0" fontId="0" fillId="0" borderId="54" xfId="0" applyFont="1" applyBorder="1"/>
    <xf numFmtId="0" fontId="11" fillId="0" borderId="5" xfId="0" applyFont="1" applyBorder="1"/>
    <xf numFmtId="0" fontId="0" fillId="0" borderId="8" xfId="0" applyFont="1" applyBorder="1" applyAlignment="1">
      <alignment horizontal="right"/>
    </xf>
    <xf numFmtId="0" fontId="0" fillId="0" borderId="13" xfId="0" applyFont="1" applyBorder="1"/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right"/>
    </xf>
    <xf numFmtId="0" fontId="6" fillId="3" borderId="58" xfId="2" applyFont="1" applyFill="1" applyBorder="1" applyAlignment="1" applyProtection="1">
      <alignment horizontal="left" vertical="center" wrapText="1"/>
    </xf>
    <xf numFmtId="164" fontId="6" fillId="3" borderId="59" xfId="2" applyNumberFormat="1" applyFont="1" applyFill="1" applyBorder="1" applyAlignment="1" applyProtection="1">
      <alignment horizontal="right" vertical="center" wrapText="1"/>
    </xf>
    <xf numFmtId="0" fontId="6" fillId="3" borderId="59" xfId="2" applyFont="1" applyFill="1" applyBorder="1" applyAlignment="1" applyProtection="1">
      <alignment horizontal="right" vertical="center" wrapText="1"/>
    </xf>
    <xf numFmtId="0" fontId="0" fillId="0" borderId="60" xfId="0" applyFont="1" applyBorder="1" applyAlignment="1">
      <alignment horizontal="center"/>
    </xf>
    <xf numFmtId="164" fontId="0" fillId="0" borderId="35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35" xfId="0" applyFont="1" applyBorder="1" applyAlignment="1">
      <alignment horizontal="right"/>
    </xf>
    <xf numFmtId="165" fontId="0" fillId="0" borderId="0" xfId="0" applyNumberFormat="1" applyFont="1" applyBorder="1"/>
    <xf numFmtId="0" fontId="13" fillId="0" borderId="13" xfId="0" applyFont="1" applyBorder="1"/>
    <xf numFmtId="164" fontId="0" fillId="0" borderId="39" xfId="0" applyNumberFormat="1" applyFont="1" applyBorder="1" applyAlignment="1">
      <alignment horizontal="right"/>
    </xf>
    <xf numFmtId="3" fontId="0" fillId="0" borderId="0" xfId="0" applyNumberFormat="1"/>
    <xf numFmtId="3" fontId="0" fillId="0" borderId="36" xfId="0" applyNumberFormat="1" applyBorder="1"/>
    <xf numFmtId="3" fontId="0" fillId="0" borderId="35" xfId="0" applyNumberFormat="1" applyBorder="1"/>
    <xf numFmtId="0" fontId="0" fillId="0" borderId="35" xfId="0" applyBorder="1"/>
    <xf numFmtId="3" fontId="0" fillId="0" borderId="0" xfId="0" applyNumberFormat="1" applyFont="1" applyAlignment="1">
      <alignment horizontal="right"/>
    </xf>
    <xf numFmtId="3" fontId="0" fillId="0" borderId="0" xfId="0" applyNumberFormat="1" applyBorder="1"/>
    <xf numFmtId="3" fontId="15" fillId="0" borderId="0" xfId="0" applyNumberFormat="1" applyFont="1"/>
    <xf numFmtId="3" fontId="15" fillId="0" borderId="35" xfId="0" applyNumberFormat="1" applyFont="1" applyBorder="1"/>
    <xf numFmtId="0" fontId="0" fillId="0" borderId="13" xfId="0" applyBorder="1"/>
    <xf numFmtId="3" fontId="0" fillId="0" borderId="63" xfId="0" applyNumberFormat="1" applyBorder="1"/>
    <xf numFmtId="3" fontId="0" fillId="0" borderId="64" xfId="0" applyNumberFormat="1" applyBorder="1"/>
    <xf numFmtId="3" fontId="0" fillId="0" borderId="40" xfId="0" applyNumberFormat="1" applyBorder="1"/>
    <xf numFmtId="3" fontId="0" fillId="0" borderId="0" xfId="0" applyNumberFormat="1"/>
    <xf numFmtId="3" fontId="15" fillId="0" borderId="36" xfId="0" applyNumberFormat="1" applyFont="1" applyBorder="1"/>
    <xf numFmtId="167" fontId="0" fillId="0" borderId="0" xfId="0" applyNumberFormat="1" applyBorder="1"/>
    <xf numFmtId="167" fontId="0" fillId="0" borderId="4" xfId="0" applyNumberFormat="1" applyBorder="1"/>
    <xf numFmtId="167" fontId="3" fillId="0" borderId="6" xfId="0" applyNumberFormat="1" applyFont="1" applyBorder="1"/>
    <xf numFmtId="167" fontId="3" fillId="0" borderId="8" xfId="0" applyNumberFormat="1" applyFont="1" applyBorder="1"/>
    <xf numFmtId="167" fontId="0" fillId="0" borderId="10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7" fontId="0" fillId="0" borderId="19" xfId="0" applyNumberFormat="1" applyBorder="1"/>
    <xf numFmtId="167" fontId="0" fillId="0" borderId="9" xfId="0" applyNumberFormat="1" applyBorder="1" applyAlignment="1">
      <alignment horizontal="right"/>
    </xf>
    <xf numFmtId="167" fontId="0" fillId="0" borderId="3" xfId="0" applyNumberFormat="1" applyBorder="1" applyAlignment="1"/>
    <xf numFmtId="167" fontId="0" fillId="0" borderId="18" xfId="0" applyNumberFormat="1" applyBorder="1"/>
    <xf numFmtId="167" fontId="0" fillId="0" borderId="5" xfId="0" applyNumberFormat="1" applyBorder="1"/>
    <xf numFmtId="167" fontId="0" fillId="0" borderId="0" xfId="0" applyNumberFormat="1" applyFont="1"/>
    <xf numFmtId="167" fontId="0" fillId="0" borderId="21" xfId="0" applyNumberFormat="1" applyFont="1" applyBorder="1"/>
    <xf numFmtId="167" fontId="0" fillId="0" borderId="0" xfId="0" applyNumberFormat="1"/>
    <xf numFmtId="167" fontId="0" fillId="2" borderId="24" xfId="0" applyNumberFormat="1" applyFont="1" applyFill="1" applyBorder="1"/>
    <xf numFmtId="167" fontId="0" fillId="4" borderId="25" xfId="0" applyNumberFormat="1" applyFont="1" applyFill="1" applyBorder="1"/>
    <xf numFmtId="167" fontId="0" fillId="0" borderId="0" xfId="1" applyNumberFormat="1" applyFont="1" applyBorder="1" applyAlignment="1" applyProtection="1"/>
    <xf numFmtId="167" fontId="0" fillId="5" borderId="23" xfId="1" applyNumberFormat="1" applyFont="1" applyFill="1" applyBorder="1" applyAlignment="1" applyProtection="1"/>
    <xf numFmtId="167" fontId="0" fillId="5" borderId="24" xfId="1" applyNumberFormat="1" applyFont="1" applyFill="1" applyBorder="1" applyAlignment="1" applyProtection="1"/>
    <xf numFmtId="167" fontId="0" fillId="5" borderId="31" xfId="1" applyNumberFormat="1" applyFont="1" applyFill="1" applyBorder="1" applyAlignment="1" applyProtection="1"/>
    <xf numFmtId="167" fontId="0" fillId="5" borderId="23" xfId="0" applyNumberFormat="1" applyFont="1" applyFill="1" applyBorder="1"/>
    <xf numFmtId="167" fontId="0" fillId="5" borderId="24" xfId="0" applyNumberFormat="1" applyFont="1" applyFill="1" applyBorder="1"/>
    <xf numFmtId="167" fontId="0" fillId="5" borderId="31" xfId="0" applyNumberFormat="1" applyFont="1" applyFill="1" applyBorder="1"/>
    <xf numFmtId="167" fontId="0" fillId="0" borderId="35" xfId="0" applyNumberFormat="1" applyFont="1" applyBorder="1"/>
    <xf numFmtId="167" fontId="0" fillId="0" borderId="8" xfId="0" applyNumberFormat="1" applyFont="1" applyBorder="1"/>
    <xf numFmtId="167" fontId="0" fillId="0" borderId="39" xfId="0" applyNumberFormat="1" applyFont="1" applyBorder="1"/>
    <xf numFmtId="167" fontId="0" fillId="0" borderId="47" xfId="0" applyNumberFormat="1" applyFont="1" applyBorder="1"/>
    <xf numFmtId="167" fontId="6" fillId="0" borderId="1" xfId="0" applyNumberFormat="1" applyFont="1" applyBorder="1"/>
    <xf numFmtId="167" fontId="0" fillId="0" borderId="1" xfId="0" applyNumberFormat="1" applyFont="1" applyBorder="1"/>
    <xf numFmtId="167" fontId="0" fillId="0" borderId="50" xfId="0" applyNumberFormat="1" applyFont="1" applyBorder="1"/>
    <xf numFmtId="167" fontId="0" fillId="0" borderId="53" xfId="0" applyNumberFormat="1" applyFont="1" applyBorder="1"/>
    <xf numFmtId="167" fontId="0" fillId="0" borderId="45" xfId="0" applyNumberFormat="1" applyFont="1" applyBorder="1" applyAlignment="1">
      <alignment horizontal="center"/>
    </xf>
    <xf numFmtId="167" fontId="0" fillId="0" borderId="55" xfId="0" applyNumberFormat="1" applyFont="1" applyBorder="1"/>
    <xf numFmtId="167" fontId="0" fillId="0" borderId="0" xfId="0" applyNumberFormat="1" applyFont="1" applyBorder="1"/>
    <xf numFmtId="167" fontId="0" fillId="0" borderId="36" xfId="0" applyNumberFormat="1" applyBorder="1"/>
    <xf numFmtId="167" fontId="0" fillId="0" borderId="35" xfId="0" applyNumberFormat="1" applyBorder="1"/>
    <xf numFmtId="167" fontId="8" fillId="2" borderId="24" xfId="0" applyNumberFormat="1" applyFont="1" applyFill="1" applyBorder="1"/>
    <xf numFmtId="167" fontId="8" fillId="0" borderId="0" xfId="0" applyNumberFormat="1" applyFont="1"/>
    <xf numFmtId="167" fontId="8" fillId="9" borderId="26" xfId="0" applyNumberFormat="1" applyFont="1" applyFill="1" applyBorder="1"/>
    <xf numFmtId="167" fontId="0" fillId="10" borderId="28" xfId="0" applyNumberFormat="1" applyFont="1" applyFill="1" applyBorder="1"/>
    <xf numFmtId="0" fontId="0" fillId="11" borderId="24" xfId="0" applyFont="1" applyFill="1" applyBorder="1"/>
    <xf numFmtId="0" fontId="9" fillId="9" borderId="0" xfId="0" applyFont="1" applyFill="1"/>
    <xf numFmtId="165" fontId="9" fillId="9" borderId="0" xfId="0" applyNumberFormat="1" applyFont="1" applyFill="1"/>
    <xf numFmtId="0" fontId="0" fillId="9" borderId="0" xfId="0" applyFont="1" applyFill="1"/>
    <xf numFmtId="165" fontId="9" fillId="12" borderId="0" xfId="0" applyNumberFormat="1" applyFont="1" applyFill="1"/>
    <xf numFmtId="164" fontId="0" fillId="9" borderId="0" xfId="0" applyNumberFormat="1" applyFont="1" applyFill="1" applyBorder="1" applyAlignment="1">
      <alignment horizontal="right"/>
    </xf>
    <xf numFmtId="0" fontId="0" fillId="9" borderId="15" xfId="0" applyFont="1" applyFill="1" applyBorder="1"/>
    <xf numFmtId="167" fontId="0" fillId="9" borderId="1" xfId="0" applyNumberFormat="1" applyFont="1" applyFill="1" applyBorder="1"/>
    <xf numFmtId="3" fontId="0" fillId="9" borderId="0" xfId="0" applyNumberFormat="1" applyFill="1" applyBorder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5" fillId="0" borderId="61" xfId="0" applyFont="1" applyBorder="1" applyAlignment="1">
      <alignment horizont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D0CECE"/>
      <rgbColor rgb="FF7F7F7F"/>
      <rgbColor rgb="FF9999FF"/>
      <rgbColor rgb="FF993366"/>
      <rgbColor rgb="FFFFF2CC"/>
      <rgbColor rgb="FFDEEBF7"/>
      <rgbColor rgb="FF660066"/>
      <rgbColor rgb="FFFF8080"/>
      <rgbColor rgb="FF0563C1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E2F0D9"/>
      <rgbColor rgb="FFFFFF99"/>
      <rgbColor rgb="FFC5E0B4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442440</xdr:colOff>
      <xdr:row>3</xdr:row>
      <xdr:rowOff>66600</xdr:rowOff>
    </xdr:from>
    <xdr:to>
      <xdr:col>7</xdr:col>
      <xdr:colOff>104400</xdr:colOff>
      <xdr:row>13</xdr:row>
      <xdr:rowOff>112680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66320" y="637920"/>
          <a:ext cx="3471840" cy="19605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504720</xdr:colOff>
      <xdr:row>4</xdr:row>
      <xdr:rowOff>174600</xdr:rowOff>
    </xdr:from>
    <xdr:to>
      <xdr:col>8</xdr:col>
      <xdr:colOff>161640</xdr:colOff>
      <xdr:row>30</xdr:row>
      <xdr:rowOff>11880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4720" y="936360"/>
          <a:ext cx="5800320" cy="47905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cs-CZ" sz="14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SKI &amp; BIKE SHOP s.r.o.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SKI &amp; BIKE SHOP s.r.o. je společnost, která obchoduje se sportovním vybavením.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Společnost má 4 společníky, kteří vložili základní kaptál ve výši 460 000 Kč. Společníci jsou vázáni společenskou smlouvou.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Společnost odpovídá za porušení svých závazků celým svým majetkem.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Zakladatelé: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Ing. Petr Novák 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vložil na společný bankovní účet firmy 115 000 Kč.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MuDr. Josefína Všebarevná 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vložila na bankovní účet 100 000 Kč a dalších 15 000 Kč ve formě 3 cyklistických kol - typ CityBike.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Eden Hazard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vložil na bankovní účet 90 000 Kč a přidal 25 000 Kč v hotovosti.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Meryl Streepová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vložila na bankovní účet 115 000 Kč.</a:t>
          </a: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cs-CZ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9:R44"/>
  <sheetViews>
    <sheetView topLeftCell="A2" zoomScale="80" zoomScaleNormal="80" workbookViewId="0">
      <selection activeCell="G34" sqref="G34:H34"/>
    </sheetView>
  </sheetViews>
  <sheetFormatPr defaultRowHeight="14.4" x14ac:dyDescent="0.3"/>
  <cols>
    <col min="1" max="1025" width="8.5546875"/>
  </cols>
  <sheetData>
    <row r="9" spans="11:18" ht="15" customHeight="1" x14ac:dyDescent="0.5">
      <c r="K9" s="1"/>
      <c r="L9" s="1"/>
      <c r="M9" s="1"/>
      <c r="N9" s="1"/>
      <c r="O9" s="1"/>
      <c r="P9" s="1"/>
      <c r="Q9" s="1"/>
      <c r="R9" s="1"/>
    </row>
    <row r="10" spans="11:18" ht="15.75" customHeight="1" x14ac:dyDescent="0.5">
      <c r="K10" s="1"/>
      <c r="L10" s="1"/>
      <c r="M10" s="1"/>
      <c r="N10" s="1"/>
      <c r="O10" s="1"/>
      <c r="P10" s="1"/>
      <c r="Q10" s="1"/>
      <c r="R10" s="1"/>
    </row>
    <row r="11" spans="11:18" x14ac:dyDescent="0.3">
      <c r="K11" s="2"/>
      <c r="L11" s="2"/>
      <c r="M11" s="2"/>
      <c r="N11" s="2"/>
      <c r="O11" s="2"/>
      <c r="P11" s="2"/>
      <c r="Q11" s="2"/>
      <c r="R11" s="2"/>
    </row>
    <row r="17" spans="3:10" x14ac:dyDescent="0.3">
      <c r="I17" s="3"/>
      <c r="J17" s="3"/>
    </row>
    <row r="18" spans="3:10" ht="21" x14ac:dyDescent="0.4">
      <c r="C18" s="205" t="s">
        <v>0</v>
      </c>
      <c r="D18" s="205"/>
      <c r="E18" s="205"/>
      <c r="F18" s="205"/>
      <c r="G18" s="205"/>
      <c r="H18" s="205"/>
    </row>
    <row r="19" spans="3:10" x14ac:dyDescent="0.3">
      <c r="C19" s="206" t="s">
        <v>1</v>
      </c>
      <c r="D19" s="206"/>
      <c r="E19" s="206"/>
      <c r="F19" s="206"/>
      <c r="G19" s="206"/>
      <c r="H19" s="206"/>
    </row>
    <row r="20" spans="3:10" x14ac:dyDescent="0.3">
      <c r="C20" s="4"/>
      <c r="D20" s="4"/>
      <c r="E20" s="4"/>
      <c r="F20" s="4"/>
      <c r="G20" s="4"/>
      <c r="H20" s="4"/>
    </row>
    <row r="22" spans="3:10" x14ac:dyDescent="0.3">
      <c r="D22" s="204" t="s">
        <v>2</v>
      </c>
      <c r="E22" s="204"/>
      <c r="F22" s="204"/>
      <c r="G22" s="204"/>
    </row>
    <row r="23" spans="3:10" x14ac:dyDescent="0.3">
      <c r="D23" s="6"/>
      <c r="E23" s="6"/>
      <c r="F23" s="6"/>
      <c r="G23" s="6"/>
    </row>
    <row r="25" spans="3:10" ht="18" x14ac:dyDescent="0.35">
      <c r="D25" s="207" t="s">
        <v>3</v>
      </c>
      <c r="E25" s="207"/>
      <c r="F25" s="207"/>
      <c r="G25" s="207"/>
    </row>
    <row r="26" spans="3:10" x14ac:dyDescent="0.3">
      <c r="C26" s="204" t="s">
        <v>4</v>
      </c>
      <c r="D26" s="204"/>
      <c r="E26" s="204"/>
      <c r="F26" s="204"/>
      <c r="G26" s="204"/>
      <c r="H26" s="204"/>
    </row>
    <row r="27" spans="3:10" x14ac:dyDescent="0.3">
      <c r="C27" s="6"/>
      <c r="D27" s="6"/>
      <c r="E27" s="6"/>
      <c r="F27" s="6"/>
      <c r="G27" s="6"/>
      <c r="H27" s="6"/>
    </row>
    <row r="28" spans="3:10" x14ac:dyDescent="0.3">
      <c r="C28" s="6"/>
      <c r="D28" s="6"/>
      <c r="E28" s="6"/>
      <c r="F28" s="6"/>
      <c r="G28" s="6"/>
      <c r="H28" s="6"/>
    </row>
    <row r="29" spans="3:10" x14ac:dyDescent="0.3">
      <c r="C29" s="6"/>
      <c r="D29" s="6"/>
      <c r="E29" s="6"/>
      <c r="F29" s="6"/>
      <c r="G29" s="6"/>
      <c r="H29" s="6"/>
    </row>
    <row r="30" spans="3:10" x14ac:dyDescent="0.3">
      <c r="C30" s="6"/>
      <c r="D30" s="6"/>
      <c r="E30" s="6"/>
      <c r="F30" s="6"/>
      <c r="G30" s="6"/>
      <c r="H30" s="6"/>
    </row>
    <row r="31" spans="3:10" x14ac:dyDescent="0.3">
      <c r="C31" s="6"/>
      <c r="D31" s="6"/>
      <c r="E31" s="6"/>
      <c r="F31" s="6"/>
      <c r="G31" s="6"/>
      <c r="H31" s="6"/>
    </row>
    <row r="33" spans="3:8" x14ac:dyDescent="0.3">
      <c r="C33" s="7" t="s">
        <v>5</v>
      </c>
      <c r="D33" s="7"/>
      <c r="E33" s="7"/>
      <c r="G33" s="203" t="s">
        <v>6</v>
      </c>
      <c r="H33" s="203"/>
    </row>
    <row r="34" spans="3:8" x14ac:dyDescent="0.3">
      <c r="C34" t="s">
        <v>7</v>
      </c>
    </row>
    <row r="44" spans="3:8" x14ac:dyDescent="0.3">
      <c r="E44" s="204" t="s">
        <v>8</v>
      </c>
      <c r="F44" s="204"/>
    </row>
  </sheetData>
  <mergeCells count="7">
    <mergeCell ref="G33:H33"/>
    <mergeCell ref="E44:F44"/>
    <mergeCell ref="C18:H18"/>
    <mergeCell ref="C19:H19"/>
    <mergeCell ref="D22:G22"/>
    <mergeCell ref="D25:G25"/>
    <mergeCell ref="C26:H26"/>
  </mergeCells>
  <pageMargins left="0.7" right="0.7" top="0.78749999999999998" bottom="0.78749999999999998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0"/>
  <sheetViews>
    <sheetView zoomScale="80" zoomScaleNormal="80" workbookViewId="0">
      <selection activeCell="B6" sqref="B6:C6"/>
    </sheetView>
  </sheetViews>
  <sheetFormatPr defaultRowHeight="14.4" x14ac:dyDescent="0.3"/>
  <cols>
    <col min="1" max="1025" width="8.5546875"/>
  </cols>
  <sheetData>
    <row r="2" spans="2:7" x14ac:dyDescent="0.3">
      <c r="B2" s="221" t="s">
        <v>124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 t="s">
        <v>123</v>
      </c>
      <c r="C4" s="222"/>
      <c r="D4" s="149">
        <v>25000</v>
      </c>
      <c r="E4" s="223">
        <v>6</v>
      </c>
      <c r="F4" s="223"/>
      <c r="G4" s="138">
        <v>1000</v>
      </c>
    </row>
    <row r="5" spans="2:7" x14ac:dyDescent="0.3">
      <c r="B5" s="204">
        <v>12</v>
      </c>
      <c r="C5" s="204"/>
      <c r="D5" s="140">
        <v>60000</v>
      </c>
      <c r="E5" s="224">
        <v>7</v>
      </c>
      <c r="F5" s="224"/>
      <c r="G5" s="138">
        <v>2420</v>
      </c>
    </row>
    <row r="6" spans="2:7" x14ac:dyDescent="0.3">
      <c r="B6" s="204"/>
      <c r="C6" s="204"/>
      <c r="D6" s="140"/>
      <c r="E6" s="224"/>
      <c r="F6" s="224"/>
      <c r="G6" s="138"/>
    </row>
    <row r="7" spans="2:7" x14ac:dyDescent="0.3">
      <c r="D7" s="141"/>
    </row>
    <row r="8" spans="2:7" x14ac:dyDescent="0.3">
      <c r="D8" s="141"/>
    </row>
    <row r="9" spans="2:7" x14ac:dyDescent="0.3">
      <c r="D9" s="141"/>
    </row>
    <row r="10" spans="2:7" x14ac:dyDescent="0.3">
      <c r="D10" s="141"/>
    </row>
  </sheetData>
  <mergeCells count="7">
    <mergeCell ref="B6:C6"/>
    <mergeCell ref="E6:F6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10"/>
  <sheetViews>
    <sheetView zoomScale="80" zoomScaleNormal="80" workbookViewId="0">
      <selection activeCell="E7" sqref="E7:F7"/>
    </sheetView>
  </sheetViews>
  <sheetFormatPr defaultRowHeight="14.4" x14ac:dyDescent="0.3"/>
  <cols>
    <col min="1" max="1025" width="8.5546875"/>
  </cols>
  <sheetData>
    <row r="2" spans="2:7" x14ac:dyDescent="0.3">
      <c r="B2" s="221" t="s">
        <v>125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 t="s">
        <v>123</v>
      </c>
      <c r="C4" s="222"/>
      <c r="D4" s="149">
        <v>420000</v>
      </c>
      <c r="E4" s="223">
        <v>4</v>
      </c>
      <c r="F4" s="223"/>
      <c r="G4" s="138">
        <v>42350</v>
      </c>
    </row>
    <row r="5" spans="2:7" x14ac:dyDescent="0.3">
      <c r="B5" s="204">
        <v>10</v>
      </c>
      <c r="C5" s="204"/>
      <c r="D5" s="150">
        <v>47190</v>
      </c>
      <c r="E5" s="224">
        <v>11</v>
      </c>
      <c r="F5" s="224"/>
      <c r="G5" s="138">
        <v>38720</v>
      </c>
    </row>
    <row r="6" spans="2:7" x14ac:dyDescent="0.3">
      <c r="B6" s="204"/>
      <c r="C6" s="204"/>
      <c r="D6" s="140"/>
      <c r="E6" s="224">
        <v>13</v>
      </c>
      <c r="F6" s="224"/>
      <c r="G6" s="138">
        <v>60000</v>
      </c>
    </row>
    <row r="7" spans="2:7" x14ac:dyDescent="0.3">
      <c r="B7" s="204"/>
      <c r="C7" s="204"/>
      <c r="D7" s="140"/>
      <c r="E7" s="224">
        <v>20</v>
      </c>
      <c r="F7" s="224"/>
      <c r="G7" s="138">
        <v>20412</v>
      </c>
    </row>
    <row r="8" spans="2:7" x14ac:dyDescent="0.3">
      <c r="D8" s="141"/>
      <c r="E8" s="224">
        <v>21</v>
      </c>
      <c r="F8" s="224"/>
      <c r="G8" s="138">
        <v>3375</v>
      </c>
    </row>
    <row r="9" spans="2:7" x14ac:dyDescent="0.3">
      <c r="E9" s="204">
        <v>22</v>
      </c>
      <c r="F9" s="204"/>
      <c r="G9" s="138">
        <v>7875</v>
      </c>
    </row>
    <row r="10" spans="2:7" x14ac:dyDescent="0.3">
      <c r="E10" s="204">
        <v>23</v>
      </c>
      <c r="F10" s="204"/>
      <c r="G10" s="138">
        <v>1838</v>
      </c>
    </row>
  </sheetData>
  <mergeCells count="12">
    <mergeCell ref="E9:F9"/>
    <mergeCell ref="E10:F10"/>
    <mergeCell ref="B6:C6"/>
    <mergeCell ref="E6:F6"/>
    <mergeCell ref="B7:C7"/>
    <mergeCell ref="E7:F7"/>
    <mergeCell ref="E8:F8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8"/>
  <sheetViews>
    <sheetView zoomScale="80" zoomScaleNormal="80" workbookViewId="0">
      <selection activeCell="B5" sqref="B5:C5"/>
    </sheetView>
  </sheetViews>
  <sheetFormatPr defaultRowHeight="14.4" x14ac:dyDescent="0.3"/>
  <cols>
    <col min="1" max="1025" width="8.5546875"/>
  </cols>
  <sheetData>
    <row r="2" spans="2:7" x14ac:dyDescent="0.3">
      <c r="B2" s="221" t="s">
        <v>126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13</v>
      </c>
      <c r="C4" s="222"/>
      <c r="D4" s="138">
        <v>60000</v>
      </c>
      <c r="E4" s="223">
        <v>12</v>
      </c>
      <c r="F4" s="223"/>
      <c r="G4" s="139">
        <v>60000</v>
      </c>
    </row>
    <row r="5" spans="2:7" x14ac:dyDescent="0.3">
      <c r="B5" s="204"/>
      <c r="C5" s="204"/>
      <c r="D5" s="140"/>
      <c r="E5" s="224"/>
      <c r="F5" s="224"/>
      <c r="G5" s="138"/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G8"/>
  <sheetViews>
    <sheetView zoomScale="80" zoomScaleNormal="80" workbookViewId="0">
      <selection activeCell="F23" sqref="F23"/>
    </sheetView>
  </sheetViews>
  <sheetFormatPr defaultRowHeight="14.4" x14ac:dyDescent="0.3"/>
  <cols>
    <col min="1" max="1025" width="8.5546875"/>
  </cols>
  <sheetData>
    <row r="2" spans="2:7" x14ac:dyDescent="0.3">
      <c r="B2" s="221" t="s">
        <v>127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8</v>
      </c>
      <c r="C4" s="222"/>
      <c r="D4" s="149">
        <v>47190</v>
      </c>
      <c r="E4" s="223">
        <v>10</v>
      </c>
      <c r="F4" s="223"/>
      <c r="G4" s="150">
        <v>47190</v>
      </c>
    </row>
    <row r="5" spans="2:7" x14ac:dyDescent="0.3">
      <c r="B5" s="204">
        <v>11</v>
      </c>
      <c r="C5" s="204"/>
      <c r="D5" s="140">
        <v>3146</v>
      </c>
      <c r="E5" s="224"/>
      <c r="F5" s="224"/>
      <c r="G5" s="138"/>
    </row>
    <row r="6" spans="2:7" x14ac:dyDescent="0.3">
      <c r="B6" s="204"/>
      <c r="C6" s="204"/>
      <c r="D6" s="140"/>
      <c r="E6" s="224"/>
      <c r="F6" s="224"/>
      <c r="G6" s="138"/>
    </row>
    <row r="7" spans="2:7" x14ac:dyDescent="0.3">
      <c r="B7" s="204"/>
      <c r="C7" s="204"/>
      <c r="D7" s="140"/>
    </row>
    <row r="8" spans="2:7" x14ac:dyDescent="0.3">
      <c r="D8" s="141"/>
    </row>
  </sheetData>
  <mergeCells count="8">
    <mergeCell ref="B6:C6"/>
    <mergeCell ref="E6:F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8"/>
  <sheetViews>
    <sheetView zoomScale="80" zoomScaleNormal="80" workbookViewId="0">
      <selection activeCell="D6" sqref="D6"/>
    </sheetView>
  </sheetViews>
  <sheetFormatPr defaultRowHeight="14.4" x14ac:dyDescent="0.3"/>
  <cols>
    <col min="1" max="1025" width="8.5546875"/>
  </cols>
  <sheetData>
    <row r="2" spans="2:7" x14ac:dyDescent="0.3">
      <c r="B2" s="221" t="s">
        <v>128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4</v>
      </c>
      <c r="C4" s="222"/>
      <c r="D4" s="138">
        <v>42350</v>
      </c>
      <c r="E4" s="223">
        <v>1</v>
      </c>
      <c r="F4" s="223"/>
      <c r="G4" s="139">
        <v>42350</v>
      </c>
    </row>
    <row r="5" spans="2:7" x14ac:dyDescent="0.3">
      <c r="B5" s="204">
        <v>7</v>
      </c>
      <c r="C5" s="204"/>
      <c r="D5" s="140">
        <v>2420</v>
      </c>
      <c r="E5" s="224">
        <v>5</v>
      </c>
      <c r="F5" s="224"/>
      <c r="G5" s="138">
        <v>2420</v>
      </c>
    </row>
    <row r="6" spans="2:7" x14ac:dyDescent="0.3">
      <c r="B6" s="204"/>
      <c r="C6" s="204"/>
      <c r="D6" s="140"/>
      <c r="E6" s="224"/>
      <c r="F6" s="224"/>
      <c r="G6" s="138"/>
    </row>
    <row r="7" spans="2:7" x14ac:dyDescent="0.3">
      <c r="B7" s="204"/>
      <c r="C7" s="204"/>
      <c r="D7" s="140"/>
      <c r="E7" s="224"/>
      <c r="F7" s="224"/>
      <c r="G7" s="138"/>
    </row>
    <row r="8" spans="2:7" x14ac:dyDescent="0.3">
      <c r="D8" s="141"/>
    </row>
  </sheetData>
  <mergeCells count="9">
    <mergeCell ref="B6:C6"/>
    <mergeCell ref="E6:F6"/>
    <mergeCell ref="B7:C7"/>
    <mergeCell ref="E7:F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8"/>
  <sheetViews>
    <sheetView zoomScale="80" zoomScaleNormal="80" workbookViewId="0">
      <selection activeCell="M25" sqref="M25"/>
    </sheetView>
  </sheetViews>
  <sheetFormatPr defaultRowHeight="14.4" x14ac:dyDescent="0.3"/>
  <cols>
    <col min="1" max="1025" width="8.5546875"/>
  </cols>
  <sheetData>
    <row r="2" spans="2:7" x14ac:dyDescent="0.3">
      <c r="B2" s="221" t="s">
        <v>129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17</v>
      </c>
      <c r="C4" s="222"/>
      <c r="D4" s="138">
        <v>1838</v>
      </c>
      <c r="E4" s="223">
        <v>14</v>
      </c>
      <c r="F4" s="223"/>
      <c r="G4" s="139">
        <v>25000</v>
      </c>
    </row>
    <row r="5" spans="2:7" x14ac:dyDescent="0.3">
      <c r="B5" s="204">
        <v>18</v>
      </c>
      <c r="C5" s="204"/>
      <c r="D5" s="140">
        <v>1125</v>
      </c>
      <c r="E5" s="224"/>
      <c r="F5" s="224"/>
      <c r="G5" s="138"/>
    </row>
    <row r="6" spans="2:7" x14ac:dyDescent="0.3">
      <c r="B6" s="204">
        <v>19</v>
      </c>
      <c r="C6" s="204"/>
      <c r="D6" s="140">
        <v>1625</v>
      </c>
    </row>
    <row r="7" spans="2:7" x14ac:dyDescent="0.3">
      <c r="B7" s="204">
        <v>20</v>
      </c>
      <c r="C7" s="204"/>
      <c r="D7" s="140">
        <v>20412</v>
      </c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8"/>
  <sheetViews>
    <sheetView zoomScale="80" zoomScaleNormal="80" workbookViewId="0">
      <selection activeCell="B4" sqref="B4"/>
    </sheetView>
  </sheetViews>
  <sheetFormatPr defaultRowHeight="14.4" x14ac:dyDescent="0.3"/>
  <cols>
    <col min="1" max="6" width="8.5546875"/>
    <col min="7" max="7" width="11.44140625"/>
    <col min="8" max="1025" width="8.5546875"/>
  </cols>
  <sheetData>
    <row r="2" spans="2:7" x14ac:dyDescent="0.3">
      <c r="B2" s="221" t="s">
        <v>130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22</v>
      </c>
      <c r="C4" s="222"/>
      <c r="D4" s="138">
        <v>7875</v>
      </c>
      <c r="E4" s="223">
        <v>16</v>
      </c>
      <c r="F4" s="223"/>
      <c r="G4" s="139">
        <v>6250</v>
      </c>
    </row>
    <row r="5" spans="2:7" x14ac:dyDescent="0.3">
      <c r="B5" s="204"/>
      <c r="C5" s="204"/>
      <c r="D5" s="140"/>
      <c r="E5" s="224">
        <v>19</v>
      </c>
      <c r="F5" s="224"/>
      <c r="G5" s="138">
        <v>1625</v>
      </c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8"/>
  <sheetViews>
    <sheetView zoomScale="80" zoomScaleNormal="80" workbookViewId="0">
      <selection activeCell="B4" sqref="B4"/>
    </sheetView>
  </sheetViews>
  <sheetFormatPr defaultRowHeight="14.4" x14ac:dyDescent="0.3"/>
  <cols>
    <col min="1" max="6" width="8.5546875"/>
    <col min="7" max="7" width="11.5546875"/>
    <col min="8" max="1025" width="8.5546875"/>
  </cols>
  <sheetData>
    <row r="2" spans="2:7" x14ac:dyDescent="0.3">
      <c r="B2" s="221" t="s">
        <v>131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21</v>
      </c>
      <c r="C4" s="222"/>
      <c r="D4" s="138">
        <v>3375</v>
      </c>
      <c r="E4" s="223">
        <v>15</v>
      </c>
      <c r="F4" s="223"/>
      <c r="G4" s="139">
        <v>2250</v>
      </c>
    </row>
    <row r="5" spans="2:7" x14ac:dyDescent="0.3">
      <c r="B5" s="204"/>
      <c r="C5" s="204"/>
      <c r="D5" s="140"/>
      <c r="E5" s="224">
        <v>18</v>
      </c>
      <c r="F5" s="224"/>
      <c r="G5" s="138">
        <v>1125</v>
      </c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G8"/>
  <sheetViews>
    <sheetView zoomScale="80" zoomScaleNormal="80" workbookViewId="0">
      <selection activeCell="B4" sqref="B4"/>
    </sheetView>
  </sheetViews>
  <sheetFormatPr defaultRowHeight="14.4" x14ac:dyDescent="0.3"/>
  <cols>
    <col min="1" max="1025" width="8.5546875"/>
  </cols>
  <sheetData>
    <row r="2" spans="2:7" x14ac:dyDescent="0.3">
      <c r="B2" s="221" t="s">
        <v>132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23</v>
      </c>
      <c r="C4" s="222"/>
      <c r="D4" s="138">
        <v>1838</v>
      </c>
      <c r="E4" s="223">
        <v>17</v>
      </c>
      <c r="F4" s="223"/>
      <c r="G4" s="139">
        <v>1838</v>
      </c>
    </row>
    <row r="5" spans="2:7" x14ac:dyDescent="0.3">
      <c r="B5" s="204"/>
      <c r="C5" s="204"/>
      <c r="D5" s="140"/>
      <c r="E5" s="224"/>
      <c r="F5" s="224"/>
      <c r="G5" s="138"/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8"/>
  <sheetViews>
    <sheetView zoomScale="80" zoomScaleNormal="80" workbookViewId="0">
      <selection activeCell="G6" sqref="G6"/>
    </sheetView>
  </sheetViews>
  <sheetFormatPr defaultRowHeight="14.4" x14ac:dyDescent="0.3"/>
  <cols>
    <col min="1" max="3" width="8.5546875"/>
    <col min="4" max="4" width="14" customWidth="1"/>
    <col min="5" max="6" width="8.5546875"/>
    <col min="7" max="7" width="11.33203125" bestFit="1" customWidth="1"/>
    <col min="8" max="1025" width="8.5546875"/>
  </cols>
  <sheetData>
    <row r="2" spans="2:7" x14ac:dyDescent="0.3">
      <c r="B2" s="221" t="s">
        <v>133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1</v>
      </c>
      <c r="C4" s="222"/>
      <c r="D4" s="166">
        <v>7350</v>
      </c>
      <c r="E4" s="223">
        <v>8</v>
      </c>
      <c r="F4" s="223"/>
      <c r="G4" s="187">
        <v>8190</v>
      </c>
    </row>
    <row r="5" spans="2:7" x14ac:dyDescent="0.3">
      <c r="B5" s="204">
        <v>5</v>
      </c>
      <c r="C5" s="204"/>
      <c r="D5" s="188">
        <v>420</v>
      </c>
      <c r="E5" s="224">
        <v>11</v>
      </c>
      <c r="F5" s="224"/>
      <c r="G5" s="166">
        <v>546</v>
      </c>
    </row>
    <row r="6" spans="2:7" x14ac:dyDescent="0.3">
      <c r="B6" s="204"/>
      <c r="C6" s="204"/>
      <c r="D6" s="140"/>
      <c r="E6" s="224"/>
      <c r="F6" s="224"/>
    </row>
    <row r="7" spans="2:7" x14ac:dyDescent="0.3">
      <c r="B7" s="204"/>
      <c r="C7" s="204"/>
      <c r="D7" s="140"/>
    </row>
    <row r="8" spans="2:7" x14ac:dyDescent="0.3">
      <c r="B8" s="204"/>
      <c r="C8" s="204"/>
      <c r="D8" s="141"/>
    </row>
  </sheetData>
  <mergeCells count="9">
    <mergeCell ref="B6:C6"/>
    <mergeCell ref="E6:F6"/>
    <mergeCell ref="B7:C7"/>
    <mergeCell ref="B8:C8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zoomScale="80" zoomScaleNormal="80" workbookViewId="0">
      <selection activeCell="K28" sqref="K28"/>
    </sheetView>
  </sheetViews>
  <sheetFormatPr defaultRowHeight="14.4" x14ac:dyDescent="0.3"/>
  <cols>
    <col min="1" max="6" width="8.5546875"/>
    <col min="8" max="1025" width="8.55468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H8"/>
  <sheetViews>
    <sheetView zoomScale="80" zoomScaleNormal="80" workbookViewId="0">
      <selection activeCell="N17" sqref="N17"/>
    </sheetView>
  </sheetViews>
  <sheetFormatPr defaultRowHeight="14.4" x14ac:dyDescent="0.3"/>
  <cols>
    <col min="1" max="1025" width="8.5546875"/>
  </cols>
  <sheetData>
    <row r="2" spans="2:8" x14ac:dyDescent="0.3">
      <c r="B2" s="221" t="s">
        <v>134</v>
      </c>
      <c r="C2" s="221"/>
      <c r="D2" s="221"/>
      <c r="E2" s="221"/>
      <c r="F2" s="221"/>
      <c r="G2" s="221"/>
    </row>
    <row r="3" spans="2:8" x14ac:dyDescent="0.3">
      <c r="B3" s="221"/>
      <c r="C3" s="221"/>
      <c r="D3" s="221"/>
      <c r="E3" s="221"/>
      <c r="F3" s="221"/>
      <c r="G3" s="221"/>
    </row>
    <row r="4" spans="2:8" x14ac:dyDescent="0.3">
      <c r="E4" s="223" t="s">
        <v>123</v>
      </c>
      <c r="F4" s="223"/>
      <c r="G4" s="139">
        <v>460000</v>
      </c>
      <c r="H4" s="2"/>
    </row>
    <row r="5" spans="2:8" x14ac:dyDescent="0.3">
      <c r="B5" s="204"/>
      <c r="C5" s="204"/>
      <c r="D5" s="140"/>
      <c r="E5" s="224"/>
      <c r="F5" s="224"/>
      <c r="G5" s="138"/>
    </row>
    <row r="6" spans="2:8" x14ac:dyDescent="0.3">
      <c r="B6" s="204"/>
      <c r="C6" s="204"/>
      <c r="D6" s="140"/>
    </row>
    <row r="7" spans="2:8" x14ac:dyDescent="0.3">
      <c r="B7" s="204"/>
      <c r="C7" s="204"/>
      <c r="D7" s="140"/>
    </row>
    <row r="8" spans="2:8" x14ac:dyDescent="0.3">
      <c r="D8" s="141"/>
    </row>
  </sheetData>
  <mergeCells count="6">
    <mergeCell ref="B7:C7"/>
    <mergeCell ref="B2:G3"/>
    <mergeCell ref="E4:F4"/>
    <mergeCell ref="B5:C5"/>
    <mergeCell ref="E5:F5"/>
    <mergeCell ref="B6:C6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G10"/>
  <sheetViews>
    <sheetView zoomScale="80" zoomScaleNormal="80" workbookViewId="0">
      <selection activeCell="D7" sqref="D7"/>
    </sheetView>
  </sheetViews>
  <sheetFormatPr defaultRowHeight="14.4" x14ac:dyDescent="0.3"/>
  <cols>
    <col min="1" max="1025" width="8.5546875"/>
  </cols>
  <sheetData>
    <row r="2" spans="2:7" x14ac:dyDescent="0.3">
      <c r="B2" s="221" t="s">
        <v>135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5</v>
      </c>
      <c r="C4" s="222"/>
      <c r="D4" s="138">
        <v>2000</v>
      </c>
      <c r="E4" s="232">
        <v>25</v>
      </c>
      <c r="F4" s="232"/>
      <c r="G4" s="151"/>
    </row>
    <row r="5" spans="2:7" x14ac:dyDescent="0.3">
      <c r="B5" s="204">
        <v>6</v>
      </c>
      <c r="C5" s="204"/>
      <c r="D5" s="140">
        <v>1000</v>
      </c>
      <c r="E5" s="224"/>
      <c r="F5" s="224"/>
      <c r="G5" s="138"/>
    </row>
    <row r="6" spans="2:7" x14ac:dyDescent="0.3">
      <c r="B6" s="204">
        <v>9</v>
      </c>
      <c r="C6" s="204"/>
      <c r="D6" s="140">
        <v>30000</v>
      </c>
    </row>
    <row r="7" spans="2:7" x14ac:dyDescent="0.3">
      <c r="B7" s="225">
        <v>24</v>
      </c>
      <c r="C7" s="225"/>
      <c r="D7" s="145"/>
    </row>
    <row r="8" spans="2:7" x14ac:dyDescent="0.3">
      <c r="B8" s="204"/>
      <c r="C8" s="204"/>
      <c r="D8" s="140"/>
    </row>
    <row r="9" spans="2:7" x14ac:dyDescent="0.3">
      <c r="B9" s="231"/>
      <c r="C9" s="231"/>
      <c r="D9" s="138"/>
    </row>
    <row r="10" spans="2:7" x14ac:dyDescent="0.3">
      <c r="D10" s="147"/>
    </row>
  </sheetData>
  <mergeCells count="9">
    <mergeCell ref="B6:C6"/>
    <mergeCell ref="B7:C7"/>
    <mergeCell ref="B8:C8"/>
    <mergeCell ref="B9:C9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G8"/>
  <sheetViews>
    <sheetView zoomScale="80" zoomScaleNormal="80" workbookViewId="0">
      <selection activeCell="G14" sqref="G14"/>
    </sheetView>
  </sheetViews>
  <sheetFormatPr defaultRowHeight="14.4" x14ac:dyDescent="0.3"/>
  <cols>
    <col min="1" max="1025" width="8.5546875"/>
  </cols>
  <sheetData>
    <row r="2" spans="2:7" x14ac:dyDescent="0.3">
      <c r="B2" s="221" t="s">
        <v>136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14</v>
      </c>
      <c r="C4" s="222"/>
      <c r="D4" s="138">
        <v>25000</v>
      </c>
      <c r="E4" s="223"/>
      <c r="F4" s="223"/>
      <c r="G4" s="139"/>
    </row>
    <row r="5" spans="2:7" x14ac:dyDescent="0.3">
      <c r="B5" s="204"/>
      <c r="C5" s="204"/>
      <c r="D5" s="140"/>
      <c r="E5" s="224"/>
      <c r="F5" s="224"/>
      <c r="G5" s="138"/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G8"/>
  <sheetViews>
    <sheetView zoomScale="80" zoomScaleNormal="80" workbookViewId="0">
      <selection activeCell="G19" sqref="G19"/>
    </sheetView>
  </sheetViews>
  <sheetFormatPr defaultRowHeight="14.4" x14ac:dyDescent="0.3"/>
  <cols>
    <col min="1" max="1025" width="8.5546875"/>
  </cols>
  <sheetData>
    <row r="2" spans="2:7" x14ac:dyDescent="0.3">
      <c r="B2" s="221" t="s">
        <v>137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>
        <v>15</v>
      </c>
      <c r="C4" s="222"/>
      <c r="D4" s="138">
        <v>2250</v>
      </c>
      <c r="E4" s="223"/>
      <c r="F4" s="223"/>
      <c r="G4" s="139"/>
    </row>
    <row r="5" spans="2:7" x14ac:dyDescent="0.3">
      <c r="B5" s="204">
        <v>16</v>
      </c>
      <c r="C5" s="204"/>
      <c r="D5" s="140">
        <v>6250</v>
      </c>
      <c r="E5" s="224"/>
      <c r="F5" s="224"/>
      <c r="G5" s="138"/>
    </row>
    <row r="6" spans="2:7" x14ac:dyDescent="0.3">
      <c r="B6" s="204"/>
      <c r="C6" s="204"/>
      <c r="D6" s="140"/>
    </row>
    <row r="7" spans="2:7" x14ac:dyDescent="0.3">
      <c r="B7" s="204"/>
      <c r="C7" s="204"/>
      <c r="D7" s="140"/>
    </row>
    <row r="8" spans="2:7" x14ac:dyDescent="0.3">
      <c r="D8" s="141"/>
    </row>
  </sheetData>
  <mergeCells count="7"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G8"/>
  <sheetViews>
    <sheetView zoomScale="80" zoomScaleNormal="80" workbookViewId="0">
      <selection activeCell="E5" sqref="E5:F5"/>
    </sheetView>
  </sheetViews>
  <sheetFormatPr defaultRowHeight="14.4" x14ac:dyDescent="0.3"/>
  <cols>
    <col min="1" max="1025" width="8.5546875"/>
  </cols>
  <sheetData>
    <row r="2" spans="2:7" x14ac:dyDescent="0.3">
      <c r="B2" s="221" t="s">
        <v>138</v>
      </c>
      <c r="C2" s="221"/>
      <c r="D2" s="221"/>
      <c r="E2" s="221"/>
      <c r="F2" s="221"/>
      <c r="G2" s="221"/>
    </row>
    <row r="3" spans="2:7" x14ac:dyDescent="0.3">
      <c r="B3" s="221"/>
      <c r="C3" s="221"/>
      <c r="D3" s="221"/>
      <c r="E3" s="221"/>
      <c r="F3" s="221"/>
      <c r="G3" s="221"/>
    </row>
    <row r="4" spans="2:7" x14ac:dyDescent="0.3">
      <c r="B4" s="222"/>
      <c r="C4" s="222"/>
      <c r="D4" s="138"/>
      <c r="E4" s="223">
        <v>2</v>
      </c>
      <c r="F4" s="223"/>
      <c r="G4" s="139">
        <v>1000</v>
      </c>
    </row>
    <row r="5" spans="2:7" x14ac:dyDescent="0.3">
      <c r="B5" s="204"/>
      <c r="C5" s="204"/>
      <c r="D5" s="140"/>
      <c r="E5" s="224"/>
      <c r="F5" s="224"/>
      <c r="G5" s="138"/>
    </row>
    <row r="6" spans="2:7" x14ac:dyDescent="0.3">
      <c r="B6" s="204"/>
      <c r="C6" s="204"/>
      <c r="D6" s="140"/>
      <c r="E6" s="224"/>
      <c r="F6" s="224"/>
      <c r="G6" s="138"/>
    </row>
    <row r="7" spans="2:7" x14ac:dyDescent="0.3">
      <c r="B7" s="204"/>
      <c r="C7" s="204"/>
      <c r="D7" s="140"/>
    </row>
    <row r="8" spans="2:7" x14ac:dyDescent="0.3">
      <c r="D8" s="141"/>
    </row>
  </sheetData>
  <mergeCells count="8">
    <mergeCell ref="B6:C6"/>
    <mergeCell ref="E6:F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3:G9"/>
  <sheetViews>
    <sheetView zoomScale="80" zoomScaleNormal="80" workbookViewId="0">
      <selection activeCell="G7" sqref="G7"/>
    </sheetView>
  </sheetViews>
  <sheetFormatPr defaultRowHeight="14.4" x14ac:dyDescent="0.3"/>
  <cols>
    <col min="1" max="1025" width="8.5546875"/>
  </cols>
  <sheetData>
    <row r="3" spans="2:7" x14ac:dyDescent="0.3">
      <c r="B3" s="221" t="s">
        <v>139</v>
      </c>
      <c r="C3" s="221"/>
      <c r="D3" s="221"/>
      <c r="E3" s="221"/>
      <c r="F3" s="221"/>
      <c r="G3" s="221"/>
    </row>
    <row r="4" spans="2:7" x14ac:dyDescent="0.3">
      <c r="B4" s="221"/>
      <c r="C4" s="221"/>
      <c r="D4" s="221"/>
      <c r="E4" s="221"/>
      <c r="F4" s="221"/>
      <c r="G4" s="221"/>
    </row>
    <row r="5" spans="2:7" x14ac:dyDescent="0.3">
      <c r="B5" s="222"/>
      <c r="C5" s="222"/>
      <c r="D5" s="138"/>
      <c r="E5" s="223">
        <v>8</v>
      </c>
      <c r="F5" s="223"/>
      <c r="G5" s="138">
        <v>39000</v>
      </c>
    </row>
    <row r="6" spans="2:7" x14ac:dyDescent="0.3">
      <c r="B6" s="204"/>
      <c r="C6" s="204"/>
      <c r="D6" s="140"/>
      <c r="E6" s="224">
        <v>11</v>
      </c>
      <c r="F6" s="224"/>
      <c r="G6" s="143">
        <v>2600</v>
      </c>
    </row>
    <row r="7" spans="2:7" x14ac:dyDescent="0.3">
      <c r="B7" s="204"/>
      <c r="C7" s="204"/>
      <c r="D7" s="140"/>
      <c r="E7" s="224"/>
      <c r="F7" s="224"/>
      <c r="G7" s="138"/>
    </row>
    <row r="8" spans="2:7" x14ac:dyDescent="0.3">
      <c r="B8" s="204"/>
      <c r="C8" s="204"/>
      <c r="D8" s="140"/>
      <c r="E8" s="224"/>
      <c r="F8" s="224"/>
      <c r="G8" s="138"/>
    </row>
    <row r="9" spans="2:7" x14ac:dyDescent="0.3">
      <c r="D9" s="141"/>
    </row>
  </sheetData>
  <mergeCells count="9">
    <mergeCell ref="B7:C7"/>
    <mergeCell ref="E7:F7"/>
    <mergeCell ref="B8:C8"/>
    <mergeCell ref="E8:F8"/>
    <mergeCell ref="B3:G4"/>
    <mergeCell ref="B5:C5"/>
    <mergeCell ref="E5:F5"/>
    <mergeCell ref="B6:C6"/>
    <mergeCell ref="E6:F6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E12"/>
  <sheetViews>
    <sheetView zoomScale="80" zoomScaleNormal="80" workbookViewId="0">
      <selection activeCell="F15" sqref="F15"/>
    </sheetView>
  </sheetViews>
  <sheetFormatPr defaultRowHeight="14.4" x14ac:dyDescent="0.3"/>
  <cols>
    <col min="1" max="1" width="8.5546875"/>
    <col min="2" max="2" width="15.44140625"/>
    <col min="3" max="3" width="16.44140625" customWidth="1"/>
    <col min="4" max="4" width="13.88671875"/>
    <col min="5" max="5" width="15.33203125" customWidth="1"/>
    <col min="6" max="1025" width="8.5546875"/>
  </cols>
  <sheetData>
    <row r="4" spans="1:5" x14ac:dyDescent="0.3">
      <c r="B4" s="208" t="s">
        <v>9</v>
      </c>
      <c r="C4" s="208"/>
      <c r="D4" s="208"/>
      <c r="E4" s="208"/>
    </row>
    <row r="5" spans="1:5" x14ac:dyDescent="0.3">
      <c r="B5" s="208"/>
      <c r="C5" s="208"/>
      <c r="D5" s="208"/>
      <c r="E5" s="208"/>
    </row>
    <row r="6" spans="1:5" x14ac:dyDescent="0.3">
      <c r="B6" s="209" t="s">
        <v>10</v>
      </c>
      <c r="C6" s="209"/>
      <c r="D6" s="210" t="s">
        <v>11</v>
      </c>
      <c r="E6" s="210"/>
    </row>
    <row r="7" spans="1:5" x14ac:dyDescent="0.3">
      <c r="B7" s="8" t="s">
        <v>12</v>
      </c>
      <c r="C7" s="152">
        <v>15000</v>
      </c>
      <c r="D7" s="8" t="s">
        <v>13</v>
      </c>
      <c r="E7" s="153">
        <v>460000</v>
      </c>
    </row>
    <row r="8" spans="1:5" x14ac:dyDescent="0.3">
      <c r="A8" s="9"/>
      <c r="B8" s="8" t="s">
        <v>14</v>
      </c>
      <c r="C8" s="152">
        <v>25000</v>
      </c>
      <c r="D8" s="8"/>
      <c r="E8" s="10"/>
    </row>
    <row r="9" spans="1:5" x14ac:dyDescent="0.3">
      <c r="B9" s="8" t="s">
        <v>15</v>
      </c>
      <c r="C9" s="152">
        <v>420000</v>
      </c>
      <c r="D9" s="8"/>
      <c r="E9" s="9"/>
    </row>
    <row r="10" spans="1:5" x14ac:dyDescent="0.3">
      <c r="A10" s="9"/>
      <c r="D10" s="8"/>
      <c r="E10" s="9"/>
    </row>
    <row r="11" spans="1:5" x14ac:dyDescent="0.3">
      <c r="B11" s="8"/>
      <c r="C11" s="2"/>
      <c r="D11" s="8"/>
      <c r="E11" s="9"/>
    </row>
    <row r="12" spans="1:5" x14ac:dyDescent="0.3">
      <c r="B12" s="11" t="s">
        <v>16</v>
      </c>
      <c r="C12" s="154">
        <f>C7+C8+C9</f>
        <v>460000</v>
      </c>
      <c r="D12" s="12" t="s">
        <v>16</v>
      </c>
      <c r="E12" s="155">
        <f>SUM(E7:E11)</f>
        <v>460000</v>
      </c>
    </row>
  </sheetData>
  <mergeCells count="3">
    <mergeCell ref="B4:E5"/>
    <mergeCell ref="B6:C6"/>
    <mergeCell ref="D6:E6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11"/>
  <sheetViews>
    <sheetView zoomScale="80" zoomScaleNormal="80" workbookViewId="0">
      <selection activeCell="H3" sqref="H3"/>
    </sheetView>
  </sheetViews>
  <sheetFormatPr defaultRowHeight="14.4" x14ac:dyDescent="0.3"/>
  <cols>
    <col min="1" max="3" width="8.5546875"/>
    <col min="4" max="4" width="16.33203125" customWidth="1"/>
    <col min="5" max="7" width="8.5546875"/>
    <col min="8" max="8" width="20" customWidth="1"/>
    <col min="9" max="9" width="11.6640625"/>
    <col min="10" max="1025" width="8.5546875"/>
  </cols>
  <sheetData>
    <row r="3" spans="1:13" x14ac:dyDescent="0.3">
      <c r="A3" t="s">
        <v>28</v>
      </c>
      <c r="H3" s="202" t="s">
        <v>29</v>
      </c>
    </row>
    <row r="4" spans="1:13" ht="18" x14ac:dyDescent="0.35">
      <c r="A4" s="213" t="s">
        <v>17</v>
      </c>
      <c r="B4" s="213"/>
      <c r="C4" s="213"/>
      <c r="D4" s="213"/>
      <c r="E4" s="213"/>
      <c r="F4" s="213"/>
      <c r="G4" s="213"/>
      <c r="H4" s="213"/>
    </row>
    <row r="5" spans="1:13" x14ac:dyDescent="0.3">
      <c r="A5" s="214" t="s">
        <v>18</v>
      </c>
      <c r="B5" s="214"/>
      <c r="C5" s="214"/>
      <c r="D5" s="156">
        <v>460000</v>
      </c>
      <c r="E5" s="215" t="s">
        <v>19</v>
      </c>
      <c r="F5" s="215"/>
      <c r="G5" s="215"/>
      <c r="H5" s="160">
        <v>15000</v>
      </c>
    </row>
    <row r="6" spans="1:13" ht="14.25" customHeight="1" x14ac:dyDescent="0.3">
      <c r="A6" s="8"/>
      <c r="C6" s="2"/>
      <c r="D6" s="157"/>
      <c r="E6" s="216" t="s">
        <v>20</v>
      </c>
      <c r="F6" s="216"/>
      <c r="G6" s="216"/>
      <c r="H6" s="161">
        <v>25000</v>
      </c>
      <c r="I6" s="8"/>
      <c r="J6" s="2"/>
    </row>
    <row r="7" spans="1:13" x14ac:dyDescent="0.3">
      <c r="A7" s="14"/>
      <c r="B7" s="15"/>
      <c r="C7" s="2"/>
      <c r="D7" s="158"/>
      <c r="E7" s="217" t="s">
        <v>21</v>
      </c>
      <c r="F7" s="217"/>
      <c r="G7" s="217"/>
      <c r="H7" s="162">
        <v>420000</v>
      </c>
      <c r="J7" s="8"/>
    </row>
    <row r="8" spans="1:13" x14ac:dyDescent="0.3">
      <c r="A8" s="211" t="s">
        <v>22</v>
      </c>
      <c r="B8" s="211"/>
      <c r="C8" s="211"/>
      <c r="D8" s="159">
        <v>460000</v>
      </c>
      <c r="E8" s="212" t="s">
        <v>23</v>
      </c>
      <c r="F8" s="212"/>
      <c r="G8" s="212"/>
      <c r="H8" s="163">
        <v>460000</v>
      </c>
      <c r="I8" s="16"/>
      <c r="J8" s="8"/>
    </row>
    <row r="9" spans="1:13" x14ac:dyDescent="0.3">
      <c r="J9" s="8"/>
      <c r="M9" s="2"/>
    </row>
    <row r="10" spans="1:13" x14ac:dyDescent="0.3">
      <c r="J10" s="8"/>
    </row>
    <row r="11" spans="1:13" x14ac:dyDescent="0.3">
      <c r="J11" s="8"/>
    </row>
  </sheetData>
  <mergeCells count="7">
    <mergeCell ref="A8:C8"/>
    <mergeCell ref="E8:G8"/>
    <mergeCell ref="A4:H4"/>
    <mergeCell ref="A5:C5"/>
    <mergeCell ref="E5:G5"/>
    <mergeCell ref="E6:G6"/>
    <mergeCell ref="E7:G7"/>
  </mergeCells>
  <pageMargins left="0.7" right="0.7" top="0.78749999999999998" bottom="0.78749999999999998" header="0.51180555555555496" footer="0.51180555555555496"/>
  <pageSetup paperSize="9" firstPageNumber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48"/>
  <sheetViews>
    <sheetView zoomScaleNormal="100" workbookViewId="0">
      <selection activeCell="E51" sqref="E51"/>
    </sheetView>
  </sheetViews>
  <sheetFormatPr defaultRowHeight="14.4" x14ac:dyDescent="0.3"/>
  <cols>
    <col min="1" max="1" width="6.109375" style="17"/>
    <col min="2" max="2" width="7.5546875" style="17"/>
    <col min="3" max="3" width="72.5546875" style="17"/>
    <col min="4" max="4" width="25.6640625" style="17"/>
    <col min="5" max="5" width="19.88671875" style="17"/>
    <col min="6" max="6" width="13.109375" style="17"/>
    <col min="7" max="7" width="9.33203125" style="17"/>
    <col min="8" max="8" width="9.109375" style="17"/>
    <col min="9" max="9" width="10.6640625" style="17"/>
    <col min="10" max="10" width="12.44140625" style="17"/>
    <col min="11" max="11" width="16.109375" style="17"/>
    <col min="12" max="12" width="12.6640625" style="17"/>
    <col min="13" max="13" width="26.5546875" style="17"/>
    <col min="14" max="14" width="13.109375" style="17"/>
    <col min="15" max="1025" width="9.109375" style="17"/>
  </cols>
  <sheetData>
    <row r="1" spans="1:18" x14ac:dyDescent="0.3">
      <c r="A1" s="11" t="s">
        <v>24</v>
      </c>
      <c r="B1" s="18" t="s">
        <v>25</v>
      </c>
      <c r="C1" s="19" t="s">
        <v>26</v>
      </c>
      <c r="D1" s="18"/>
      <c r="E1" s="18" t="s">
        <v>27</v>
      </c>
      <c r="F1" s="18" t="s">
        <v>28</v>
      </c>
      <c r="G1" s="20" t="s">
        <v>29</v>
      </c>
      <c r="H1"/>
      <c r="I1"/>
      <c r="J1"/>
      <c r="K1"/>
      <c r="L1"/>
      <c r="M1"/>
      <c r="N1"/>
      <c r="P1"/>
      <c r="Q1"/>
      <c r="R1"/>
    </row>
    <row r="2" spans="1:18" x14ac:dyDescent="0.3">
      <c r="A2" s="21">
        <v>0</v>
      </c>
      <c r="B2" s="17" t="s">
        <v>30</v>
      </c>
      <c r="C2" s="17" t="s">
        <v>31</v>
      </c>
      <c r="D2"/>
      <c r="E2" s="164">
        <v>420000</v>
      </c>
      <c r="F2" s="17">
        <v>221</v>
      </c>
      <c r="G2" s="17">
        <v>701</v>
      </c>
      <c r="H2"/>
      <c r="I2"/>
      <c r="J2"/>
      <c r="K2"/>
      <c r="L2"/>
      <c r="M2"/>
      <c r="N2"/>
      <c r="P2"/>
      <c r="Q2"/>
      <c r="R2"/>
    </row>
    <row r="3" spans="1:18" x14ac:dyDescent="0.3">
      <c r="A3" s="21">
        <v>0</v>
      </c>
      <c r="B3" s="17" t="s">
        <v>30</v>
      </c>
      <c r="C3" s="17" t="s">
        <v>32</v>
      </c>
      <c r="D3"/>
      <c r="E3" s="164">
        <v>25000</v>
      </c>
      <c r="F3" s="17">
        <v>211</v>
      </c>
      <c r="G3" s="17">
        <v>701</v>
      </c>
      <c r="H3"/>
      <c r="I3"/>
      <c r="J3"/>
      <c r="K3" s="21"/>
      <c r="L3"/>
      <c r="M3"/>
      <c r="N3"/>
      <c r="P3"/>
      <c r="Q3"/>
      <c r="R3"/>
    </row>
    <row r="4" spans="1:18" x14ac:dyDescent="0.3">
      <c r="A4" s="21">
        <v>0</v>
      </c>
      <c r="B4" s="17" t="s">
        <v>30</v>
      </c>
      <c r="C4" s="17" t="s">
        <v>155</v>
      </c>
      <c r="D4"/>
      <c r="E4" s="164">
        <v>15000</v>
      </c>
      <c r="F4" s="17">
        <v>132</v>
      </c>
      <c r="G4" s="17">
        <v>701</v>
      </c>
      <c r="H4"/>
      <c r="I4"/>
      <c r="J4"/>
      <c r="K4"/>
      <c r="L4"/>
      <c r="M4"/>
      <c r="N4"/>
      <c r="P4"/>
      <c r="Q4"/>
      <c r="R4"/>
    </row>
    <row r="5" spans="1:18" x14ac:dyDescent="0.3">
      <c r="A5" s="21">
        <v>0</v>
      </c>
      <c r="B5" s="17" t="s">
        <v>30</v>
      </c>
      <c r="C5" s="17" t="s">
        <v>33</v>
      </c>
      <c r="D5"/>
      <c r="E5" s="165">
        <v>460000</v>
      </c>
      <c r="F5" s="23">
        <v>701</v>
      </c>
      <c r="G5" s="23">
        <v>411</v>
      </c>
      <c r="H5"/>
      <c r="I5"/>
      <c r="J5"/>
      <c r="K5"/>
      <c r="L5"/>
      <c r="M5"/>
      <c r="N5"/>
      <c r="P5"/>
      <c r="Q5"/>
      <c r="R5"/>
    </row>
    <row r="6" spans="1:18" x14ac:dyDescent="0.3">
      <c r="A6"/>
      <c r="B6"/>
      <c r="C6"/>
      <c r="D6"/>
      <c r="E6" s="166"/>
      <c r="F6"/>
      <c r="G6"/>
      <c r="I6"/>
      <c r="J6"/>
      <c r="K6"/>
      <c r="L6"/>
      <c r="M6"/>
      <c r="N6"/>
      <c r="P6"/>
      <c r="Q6"/>
      <c r="R6"/>
    </row>
    <row r="7" spans="1:18" x14ac:dyDescent="0.3">
      <c r="A7" s="21">
        <v>1</v>
      </c>
      <c r="B7" s="24" t="s">
        <v>34</v>
      </c>
      <c r="C7" s="25" t="s">
        <v>154</v>
      </c>
      <c r="D7" s="25" t="s">
        <v>35</v>
      </c>
      <c r="E7" s="189">
        <v>35000</v>
      </c>
      <c r="F7" s="26">
        <v>131</v>
      </c>
      <c r="G7" s="27"/>
      <c r="H7" s="28" t="s">
        <v>36</v>
      </c>
      <c r="I7"/>
      <c r="J7"/>
      <c r="K7"/>
      <c r="L7"/>
      <c r="M7"/>
      <c r="N7"/>
      <c r="P7"/>
      <c r="Q7"/>
      <c r="R7"/>
    </row>
    <row r="8" spans="1:18" x14ac:dyDescent="0.3">
      <c r="A8" s="21"/>
      <c r="B8" s="26"/>
      <c r="C8" s="25"/>
      <c r="D8" s="25" t="s">
        <v>37</v>
      </c>
      <c r="E8" s="167">
        <v>7350</v>
      </c>
      <c r="F8" s="26">
        <v>343</v>
      </c>
      <c r="G8" s="27"/>
      <c r="H8"/>
      <c r="I8"/>
      <c r="J8"/>
      <c r="K8"/>
      <c r="L8"/>
      <c r="M8"/>
      <c r="N8"/>
      <c r="P8"/>
      <c r="Q8"/>
      <c r="R8"/>
    </row>
    <row r="9" spans="1:18" x14ac:dyDescent="0.3">
      <c r="A9" s="21"/>
      <c r="B9" s="29"/>
      <c r="C9" s="25"/>
      <c r="D9" s="24" t="s">
        <v>38</v>
      </c>
      <c r="E9" s="167">
        <v>42350</v>
      </c>
      <c r="F9" s="26"/>
      <c r="G9" s="27">
        <v>321</v>
      </c>
      <c r="H9"/>
      <c r="I9"/>
      <c r="J9"/>
      <c r="K9"/>
      <c r="L9"/>
      <c r="M9"/>
      <c r="N9"/>
      <c r="P9"/>
      <c r="Q9"/>
      <c r="R9"/>
    </row>
    <row r="10" spans="1:18" x14ac:dyDescent="0.3">
      <c r="A10" s="21">
        <v>2</v>
      </c>
      <c r="B10" s="17" t="s">
        <v>30</v>
      </c>
      <c r="C10" s="17" t="s">
        <v>39</v>
      </c>
      <c r="D10"/>
      <c r="E10" s="190">
        <v>1000</v>
      </c>
      <c r="F10" s="30">
        <v>131</v>
      </c>
      <c r="G10" s="17">
        <v>586</v>
      </c>
      <c r="H10" s="31"/>
      <c r="I10" s="32"/>
      <c r="J10"/>
      <c r="K10"/>
      <c r="L10"/>
      <c r="M10"/>
      <c r="N10"/>
      <c r="P10"/>
      <c r="Q10"/>
      <c r="R10"/>
    </row>
    <row r="11" spans="1:18" x14ac:dyDescent="0.3">
      <c r="A11" s="21">
        <v>3</v>
      </c>
      <c r="B11" s="17" t="s">
        <v>30</v>
      </c>
      <c r="C11" s="17" t="s">
        <v>158</v>
      </c>
      <c r="D11" s="33"/>
      <c r="E11" s="192">
        <v>36000</v>
      </c>
      <c r="F11" s="34">
        <v>132</v>
      </c>
      <c r="G11" s="17">
        <v>131</v>
      </c>
      <c r="H11"/>
      <c r="I11" s="32"/>
      <c r="J11"/>
      <c r="K11"/>
      <c r="L11"/>
      <c r="M11"/>
      <c r="N11"/>
      <c r="P11"/>
      <c r="Q11"/>
      <c r="R11"/>
    </row>
    <row r="12" spans="1:18" x14ac:dyDescent="0.3">
      <c r="A12" s="21">
        <v>4</v>
      </c>
      <c r="B12" s="23" t="s">
        <v>40</v>
      </c>
      <c r="C12" s="23" t="s">
        <v>41</v>
      </c>
      <c r="D12" s="23"/>
      <c r="E12" s="165">
        <v>42350</v>
      </c>
      <c r="F12" s="35">
        <v>321</v>
      </c>
      <c r="G12" s="23">
        <v>221</v>
      </c>
      <c r="H12"/>
      <c r="I12" s="32"/>
      <c r="J12"/>
      <c r="K12"/>
      <c r="L12"/>
      <c r="M12"/>
      <c r="N12"/>
      <c r="P12"/>
      <c r="Q12"/>
      <c r="R12"/>
    </row>
    <row r="13" spans="1:18" x14ac:dyDescent="0.3">
      <c r="A13" s="21"/>
      <c r="B13"/>
      <c r="C13"/>
      <c r="D13"/>
      <c r="E13" s="166"/>
      <c r="F13"/>
      <c r="G13"/>
      <c r="H13"/>
      <c r="I13"/>
      <c r="J13"/>
      <c r="K13"/>
      <c r="L13"/>
      <c r="M13"/>
      <c r="N13"/>
      <c r="P13"/>
      <c r="Q13"/>
      <c r="R13"/>
    </row>
    <row r="14" spans="1:18" x14ac:dyDescent="0.3">
      <c r="A14" s="21">
        <v>5</v>
      </c>
      <c r="B14" s="36" t="s">
        <v>42</v>
      </c>
      <c r="C14" s="37" t="s">
        <v>43</v>
      </c>
      <c r="D14" s="37" t="s">
        <v>35</v>
      </c>
      <c r="E14" s="168">
        <v>2000</v>
      </c>
      <c r="F14" s="37">
        <v>504</v>
      </c>
      <c r="G14" s="37"/>
      <c r="H14" s="38" t="s">
        <v>44</v>
      </c>
      <c r="I14"/>
      <c r="J14"/>
      <c r="K14"/>
      <c r="L14"/>
      <c r="M14"/>
      <c r="N14"/>
      <c r="P14"/>
      <c r="Q14"/>
      <c r="R14"/>
    </row>
    <row r="15" spans="1:18" x14ac:dyDescent="0.3">
      <c r="A15" s="21"/>
      <c r="B15" s="39"/>
      <c r="C15" s="37"/>
      <c r="D15" s="37" t="s">
        <v>37</v>
      </c>
      <c r="E15" s="168">
        <v>420</v>
      </c>
      <c r="F15" s="37">
        <v>343</v>
      </c>
      <c r="G15" s="37"/>
      <c r="H15"/>
      <c r="I15"/>
      <c r="J15"/>
      <c r="K15"/>
      <c r="L15"/>
      <c r="M15"/>
      <c r="N15"/>
      <c r="P15"/>
      <c r="Q15"/>
      <c r="R15"/>
    </row>
    <row r="16" spans="1:18" x14ac:dyDescent="0.3">
      <c r="A16" s="21"/>
      <c r="B16" s="40"/>
      <c r="C16" s="37"/>
      <c r="D16" s="37" t="s">
        <v>38</v>
      </c>
      <c r="E16" s="168">
        <v>2420</v>
      </c>
      <c r="F16" s="37"/>
      <c r="G16" s="37">
        <v>321</v>
      </c>
      <c r="H16"/>
      <c r="I16"/>
      <c r="J16" s="32"/>
      <c r="K16"/>
      <c r="L16"/>
      <c r="M16"/>
      <c r="N16"/>
      <c r="P16"/>
      <c r="Q16"/>
      <c r="R16"/>
    </row>
    <row r="17" spans="1:18" x14ac:dyDescent="0.3">
      <c r="A17" s="41">
        <v>6</v>
      </c>
      <c r="B17" s="42" t="s">
        <v>45</v>
      </c>
      <c r="C17" s="42" t="s">
        <v>140</v>
      </c>
      <c r="D17" s="32"/>
      <c r="E17" s="164">
        <v>1000</v>
      </c>
      <c r="F17" s="32">
        <v>504</v>
      </c>
      <c r="G17" s="42">
        <v>211</v>
      </c>
      <c r="H17" s="43"/>
      <c r="I17"/>
      <c r="J17" s="32"/>
      <c r="K17" s="44"/>
      <c r="L17"/>
      <c r="M17"/>
      <c r="N17"/>
      <c r="P17"/>
      <c r="Q17"/>
      <c r="R17"/>
    </row>
    <row r="18" spans="1:18" x14ac:dyDescent="0.3">
      <c r="A18" s="41">
        <v>7</v>
      </c>
      <c r="B18" s="32" t="s">
        <v>45</v>
      </c>
      <c r="C18" s="32" t="s">
        <v>46</v>
      </c>
      <c r="D18" s="32"/>
      <c r="E18" s="169">
        <v>2420</v>
      </c>
      <c r="F18" s="32">
        <v>321</v>
      </c>
      <c r="G18" s="32">
        <v>211</v>
      </c>
      <c r="H18" s="32"/>
      <c r="I18"/>
      <c r="J18" s="32"/>
      <c r="K18" s="44"/>
      <c r="L18" s="21"/>
      <c r="M18" s="21"/>
      <c r="N18" s="21"/>
      <c r="P18"/>
      <c r="Q18"/>
      <c r="R18"/>
    </row>
    <row r="19" spans="1:18" x14ac:dyDescent="0.3">
      <c r="A19"/>
      <c r="B19"/>
      <c r="C19"/>
      <c r="D19"/>
      <c r="E19" s="166"/>
      <c r="F19"/>
      <c r="G19"/>
      <c r="H19" s="32"/>
      <c r="I19"/>
      <c r="J19" s="32"/>
      <c r="K19" s="21"/>
      <c r="L19" s="45"/>
      <c r="M19" s="21"/>
      <c r="N19" s="45"/>
      <c r="P19"/>
      <c r="Q19"/>
      <c r="R19"/>
    </row>
    <row r="20" spans="1:18" x14ac:dyDescent="0.3">
      <c r="A20" s="21">
        <v>8</v>
      </c>
      <c r="B20" s="46" t="s">
        <v>47</v>
      </c>
      <c r="C20" s="47" t="s">
        <v>156</v>
      </c>
      <c r="D20" s="48" t="s">
        <v>35</v>
      </c>
      <c r="E20" s="170">
        <v>39000</v>
      </c>
      <c r="F20" s="47"/>
      <c r="G20" s="49">
        <v>604</v>
      </c>
      <c r="H20" s="50" t="s">
        <v>48</v>
      </c>
      <c r="I20" s="51"/>
      <c r="J20" s="32"/>
      <c r="K20" s="21"/>
      <c r="L20" s="45"/>
      <c r="M20" s="21"/>
      <c r="N20" s="45"/>
      <c r="P20"/>
      <c r="Q20"/>
      <c r="R20"/>
    </row>
    <row r="21" spans="1:18" x14ac:dyDescent="0.3">
      <c r="A21" s="52"/>
      <c r="B21" s="53"/>
      <c r="C21" s="53"/>
      <c r="D21" s="46" t="s">
        <v>37</v>
      </c>
      <c r="E21" s="171">
        <v>8190</v>
      </c>
      <c r="F21" s="53"/>
      <c r="G21" s="49">
        <v>343</v>
      </c>
      <c r="H21"/>
      <c r="I21" s="51"/>
      <c r="J21" s="32"/>
      <c r="L21"/>
      <c r="N21" s="54"/>
      <c r="P21"/>
      <c r="Q21"/>
      <c r="R21"/>
    </row>
    <row r="22" spans="1:18" x14ac:dyDescent="0.3">
      <c r="A22" s="21"/>
      <c r="B22" s="48"/>
      <c r="C22" s="53"/>
      <c r="D22" s="46" t="s">
        <v>49</v>
      </c>
      <c r="E22" s="172">
        <v>47190</v>
      </c>
      <c r="F22" s="55">
        <v>311</v>
      </c>
      <c r="G22" s="50"/>
      <c r="H22"/>
      <c r="I22" s="51"/>
      <c r="J22"/>
      <c r="P22"/>
      <c r="Q22"/>
      <c r="R22"/>
    </row>
    <row r="23" spans="1:18" x14ac:dyDescent="0.3">
      <c r="A23" s="52">
        <v>9</v>
      </c>
      <c r="B23" s="56" t="s">
        <v>30</v>
      </c>
      <c r="C23" s="56" t="s">
        <v>157</v>
      </c>
      <c r="D23" s="57"/>
      <c r="E23" s="191">
        <v>30000</v>
      </c>
      <c r="F23" s="56">
        <v>504</v>
      </c>
      <c r="G23" s="58">
        <v>132</v>
      </c>
      <c r="H23"/>
      <c r="I23" s="32"/>
      <c r="J23"/>
      <c r="K23"/>
      <c r="P23"/>
      <c r="Q23"/>
      <c r="R23"/>
    </row>
    <row r="24" spans="1:18" x14ac:dyDescent="0.3">
      <c r="A24" s="52">
        <v>10</v>
      </c>
      <c r="B24" s="32" t="s">
        <v>40</v>
      </c>
      <c r="C24" s="32" t="s">
        <v>148</v>
      </c>
      <c r="D24"/>
      <c r="E24" s="169">
        <v>47190</v>
      </c>
      <c r="F24" s="32">
        <v>221</v>
      </c>
      <c r="G24" s="42">
        <v>311</v>
      </c>
      <c r="H24"/>
      <c r="I24"/>
      <c r="J24"/>
      <c r="K24"/>
      <c r="L24" s="54"/>
      <c r="P24"/>
      <c r="Q24"/>
      <c r="R24"/>
    </row>
    <row r="25" spans="1:18" x14ac:dyDescent="0.3">
      <c r="A25" s="21"/>
      <c r="B25" s="23"/>
      <c r="C25" s="23"/>
      <c r="D25" s="23"/>
      <c r="E25" s="165"/>
      <c r="F25" s="23"/>
      <c r="G25" s="23"/>
      <c r="H25"/>
      <c r="I25"/>
      <c r="J25"/>
      <c r="P25"/>
      <c r="Q25"/>
      <c r="R25"/>
    </row>
    <row r="26" spans="1:18" x14ac:dyDescent="0.3">
      <c r="A26" s="41">
        <v>11</v>
      </c>
      <c r="B26" s="48" t="s">
        <v>141</v>
      </c>
      <c r="C26" s="47" t="s">
        <v>50</v>
      </c>
      <c r="D26" s="47" t="s">
        <v>35</v>
      </c>
      <c r="E26" s="173">
        <v>2600</v>
      </c>
      <c r="F26" s="47"/>
      <c r="G26" s="49">
        <v>604</v>
      </c>
      <c r="H26" s="43"/>
      <c r="I26" s="32"/>
      <c r="J26"/>
      <c r="P26"/>
      <c r="Q26"/>
      <c r="R26"/>
    </row>
    <row r="27" spans="1:18" x14ac:dyDescent="0.3">
      <c r="A27" s="59"/>
      <c r="B27" s="46"/>
      <c r="C27" s="193" t="s">
        <v>159</v>
      </c>
      <c r="D27" s="53" t="s">
        <v>37</v>
      </c>
      <c r="E27" s="174">
        <v>546</v>
      </c>
      <c r="F27" s="53"/>
      <c r="G27" s="60">
        <v>343</v>
      </c>
      <c r="H27" s="32"/>
      <c r="I27" s="32"/>
      <c r="J27"/>
      <c r="P27"/>
      <c r="Q27"/>
      <c r="R27"/>
    </row>
    <row r="28" spans="1:18" x14ac:dyDescent="0.3">
      <c r="A28" s="41"/>
      <c r="B28" s="61"/>
      <c r="C28" s="53"/>
      <c r="D28" s="55" t="s">
        <v>38</v>
      </c>
      <c r="E28" s="175">
        <v>3146</v>
      </c>
      <c r="F28" s="62">
        <v>311</v>
      </c>
      <c r="G28" s="50"/>
      <c r="H28" s="32"/>
      <c r="I28" s="32"/>
      <c r="J28"/>
      <c r="P28"/>
      <c r="Q28"/>
      <c r="R28"/>
    </row>
    <row r="29" spans="1:18" x14ac:dyDescent="0.3">
      <c r="A29" s="21"/>
      <c r="B29" s="32"/>
      <c r="C29" s="32"/>
      <c r="D29" s="32"/>
      <c r="E29" s="169"/>
      <c r="F29" s="32"/>
      <c r="G29" s="32"/>
      <c r="H29" s="63"/>
      <c r="I29"/>
      <c r="J29"/>
      <c r="P29"/>
      <c r="Q29"/>
      <c r="R29"/>
    </row>
    <row r="30" spans="1:18" x14ac:dyDescent="0.3">
      <c r="A30" s="21">
        <v>12</v>
      </c>
      <c r="B30" s="17" t="s">
        <v>52</v>
      </c>
      <c r="C30" s="17" t="s">
        <v>53</v>
      </c>
      <c r="D30"/>
      <c r="E30" s="164">
        <v>60000</v>
      </c>
      <c r="F30" s="17">
        <v>211</v>
      </c>
      <c r="G30" s="17">
        <v>261</v>
      </c>
      <c r="H30"/>
      <c r="I30"/>
      <c r="J30"/>
      <c r="P30"/>
      <c r="Q30"/>
      <c r="R30"/>
    </row>
    <row r="31" spans="1:18" x14ac:dyDescent="0.3">
      <c r="A31" s="21">
        <v>13</v>
      </c>
      <c r="B31" s="17" t="s">
        <v>40</v>
      </c>
      <c r="C31" s="17" t="s">
        <v>51</v>
      </c>
      <c r="D31"/>
      <c r="E31" s="164">
        <v>60000</v>
      </c>
      <c r="F31" s="17">
        <v>261</v>
      </c>
      <c r="G31" s="17">
        <v>221</v>
      </c>
      <c r="H31"/>
      <c r="I31"/>
      <c r="J31"/>
      <c r="P31"/>
      <c r="Q31"/>
      <c r="R31"/>
    </row>
    <row r="32" spans="1:18" x14ac:dyDescent="0.3">
      <c r="A32" s="41"/>
      <c r="B32" s="32"/>
      <c r="C32" s="32"/>
      <c r="D32"/>
      <c r="E32" s="164"/>
      <c r="F32" s="32"/>
      <c r="G32" s="32"/>
      <c r="H32" s="63"/>
      <c r="I32"/>
      <c r="J32"/>
      <c r="P32"/>
      <c r="Q32"/>
      <c r="R32"/>
    </row>
    <row r="33" spans="1:18" x14ac:dyDescent="0.3">
      <c r="A33" s="21">
        <v>14</v>
      </c>
      <c r="B33" s="17" t="s">
        <v>45</v>
      </c>
      <c r="C33" s="17" t="s">
        <v>54</v>
      </c>
      <c r="D33"/>
      <c r="E33" s="164">
        <v>25000</v>
      </c>
      <c r="F33" s="42">
        <v>521</v>
      </c>
      <c r="G33" s="17">
        <v>331</v>
      </c>
      <c r="H33"/>
      <c r="I33"/>
      <c r="J33"/>
      <c r="P33"/>
      <c r="Q33" s="44"/>
      <c r="R33"/>
    </row>
    <row r="34" spans="1:18" x14ac:dyDescent="0.3">
      <c r="A34" s="21">
        <v>15</v>
      </c>
      <c r="B34" s="17" t="s">
        <v>30</v>
      </c>
      <c r="C34" s="17" t="s">
        <v>55</v>
      </c>
      <c r="D34"/>
      <c r="E34" s="164">
        <v>2250</v>
      </c>
      <c r="F34" s="42">
        <v>524</v>
      </c>
      <c r="G34" s="64" t="s">
        <v>56</v>
      </c>
      <c r="H34" s="32"/>
      <c r="I34" s="32"/>
      <c r="J34" s="32"/>
      <c r="P34" s="44"/>
      <c r="Q34" s="44"/>
      <c r="R34" s="44"/>
    </row>
    <row r="35" spans="1:18" x14ac:dyDescent="0.3">
      <c r="A35" s="21">
        <v>16</v>
      </c>
      <c r="B35" s="17" t="s">
        <v>30</v>
      </c>
      <c r="C35" s="17" t="s">
        <v>57</v>
      </c>
      <c r="D35"/>
      <c r="E35" s="164">
        <v>6250</v>
      </c>
      <c r="F35" s="42">
        <v>524</v>
      </c>
      <c r="G35" s="64" t="s">
        <v>58</v>
      </c>
      <c r="H35" s="32"/>
      <c r="I35" s="32"/>
      <c r="J35" s="32"/>
      <c r="P35" s="44"/>
      <c r="Q35" s="44"/>
    </row>
    <row r="36" spans="1:18" x14ac:dyDescent="0.3">
      <c r="A36" s="21">
        <v>17</v>
      </c>
      <c r="B36" s="17" t="s">
        <v>59</v>
      </c>
      <c r="C36" s="17" t="s">
        <v>60</v>
      </c>
      <c r="D36"/>
      <c r="E36" s="164">
        <v>1838</v>
      </c>
      <c r="F36" s="42">
        <v>331</v>
      </c>
      <c r="G36" s="17">
        <v>342</v>
      </c>
      <c r="H36" s="32"/>
      <c r="I36" s="32"/>
      <c r="J36" s="32"/>
    </row>
    <row r="37" spans="1:18" x14ac:dyDescent="0.3">
      <c r="A37" s="21">
        <v>18</v>
      </c>
      <c r="B37" s="17" t="s">
        <v>59</v>
      </c>
      <c r="C37" s="17" t="s">
        <v>61</v>
      </c>
      <c r="D37"/>
      <c r="E37" s="164">
        <v>1125</v>
      </c>
      <c r="F37" s="42">
        <v>331</v>
      </c>
      <c r="G37" s="64" t="s">
        <v>56</v>
      </c>
      <c r="H37" s="32"/>
      <c r="I37" s="32"/>
      <c r="J37" s="32"/>
    </row>
    <row r="38" spans="1:18" x14ac:dyDescent="0.3">
      <c r="A38" s="21">
        <v>19</v>
      </c>
      <c r="B38" s="17" t="s">
        <v>59</v>
      </c>
      <c r="C38" s="17" t="s">
        <v>62</v>
      </c>
      <c r="D38"/>
      <c r="E38" s="164">
        <v>1625</v>
      </c>
      <c r="F38" s="42">
        <v>331</v>
      </c>
      <c r="G38" s="64" t="s">
        <v>58</v>
      </c>
      <c r="H38" s="32"/>
      <c r="I38" s="32"/>
      <c r="J38" s="32"/>
    </row>
    <row r="39" spans="1:18" x14ac:dyDescent="0.3">
      <c r="A39" s="21">
        <v>20</v>
      </c>
      <c r="B39" s="17" t="s">
        <v>40</v>
      </c>
      <c r="C39" s="17" t="s">
        <v>63</v>
      </c>
      <c r="D39"/>
      <c r="E39" s="164">
        <v>20412</v>
      </c>
      <c r="F39" s="17">
        <v>331</v>
      </c>
      <c r="G39" s="17">
        <v>221</v>
      </c>
      <c r="H39" s="32"/>
      <c r="I39" s="32"/>
      <c r="J39" s="32"/>
    </row>
    <row r="40" spans="1:18" x14ac:dyDescent="0.3">
      <c r="A40" s="21">
        <v>21</v>
      </c>
      <c r="B40" s="17" t="s">
        <v>40</v>
      </c>
      <c r="C40" s="17" t="s">
        <v>64</v>
      </c>
      <c r="D40"/>
      <c r="E40" s="164">
        <v>3375</v>
      </c>
      <c r="F40" s="64" t="s">
        <v>56</v>
      </c>
      <c r="G40" s="17">
        <v>221</v>
      </c>
      <c r="H40" s="32"/>
      <c r="I40" s="32"/>
      <c r="J40" s="32"/>
    </row>
    <row r="41" spans="1:18" x14ac:dyDescent="0.3">
      <c r="A41" s="21">
        <v>22</v>
      </c>
      <c r="B41" s="17" t="s">
        <v>40</v>
      </c>
      <c r="C41" s="17" t="s">
        <v>65</v>
      </c>
      <c r="E41" s="164">
        <v>7875</v>
      </c>
      <c r="F41" s="64" t="s">
        <v>58</v>
      </c>
      <c r="G41" s="17">
        <v>221</v>
      </c>
      <c r="H41" s="32"/>
      <c r="I41" s="32"/>
      <c r="J41" s="32"/>
    </row>
    <row r="42" spans="1:18" x14ac:dyDescent="0.3">
      <c r="A42" s="21">
        <v>23</v>
      </c>
      <c r="B42" s="17" t="s">
        <v>40</v>
      </c>
      <c r="C42" s="17" t="s">
        <v>66</v>
      </c>
      <c r="E42" s="164">
        <v>1838</v>
      </c>
      <c r="F42" s="17">
        <v>342</v>
      </c>
      <c r="G42" s="17">
        <v>221</v>
      </c>
      <c r="H42" s="32"/>
      <c r="I42" s="32"/>
      <c r="J42" s="32"/>
    </row>
    <row r="43" spans="1:18" x14ac:dyDescent="0.3">
      <c r="A43" s="21"/>
      <c r="B43" s="21"/>
      <c r="C43" s="65"/>
      <c r="D43" s="66"/>
      <c r="E43" s="67"/>
      <c r="F43" s="66"/>
      <c r="G43" s="66"/>
      <c r="H43" s="32"/>
      <c r="I43" s="32"/>
      <c r="J43" s="32"/>
    </row>
    <row r="44" spans="1:18" x14ac:dyDescent="0.3">
      <c r="A44" s="21">
        <v>24</v>
      </c>
      <c r="B44" s="194" t="s">
        <v>30</v>
      </c>
      <c r="C44" s="194" t="s">
        <v>160</v>
      </c>
      <c r="D44" s="194"/>
      <c r="E44" s="195"/>
      <c r="F44" s="194">
        <v>504</v>
      </c>
      <c r="G44" s="194">
        <v>132</v>
      </c>
      <c r="H44" s="196"/>
      <c r="I44" s="32"/>
      <c r="J44" s="32"/>
    </row>
    <row r="45" spans="1:18" x14ac:dyDescent="0.3">
      <c r="A45" s="21">
        <v>25</v>
      </c>
      <c r="B45" s="68" t="s">
        <v>30</v>
      </c>
      <c r="C45" s="68" t="s">
        <v>161</v>
      </c>
      <c r="D45" s="68"/>
      <c r="E45" s="197"/>
      <c r="F45" s="68">
        <v>132</v>
      </c>
      <c r="G45" s="68">
        <v>504</v>
      </c>
      <c r="H45" s="32"/>
      <c r="I45" s="32"/>
      <c r="J45" s="32"/>
    </row>
    <row r="46" spans="1:18" x14ac:dyDescent="0.3">
      <c r="A46"/>
      <c r="E46" s="22" t="s">
        <v>162</v>
      </c>
      <c r="H46" s="32"/>
      <c r="I46" s="32"/>
      <c r="J46" s="32"/>
    </row>
    <row r="47" spans="1:18" x14ac:dyDescent="0.3">
      <c r="A47" s="41"/>
      <c r="H47" s="32"/>
      <c r="I47" s="32"/>
      <c r="J47" s="32"/>
    </row>
    <row r="48" spans="1:18" x14ac:dyDescent="0.3">
      <c r="A48" s="41"/>
      <c r="B48" s="69"/>
    </row>
  </sheetData>
  <pageMargins left="0.7" right="0.7" top="0.75" bottom="0.75" header="0.51180555555555496" footer="0.51180555555555496"/>
  <pageSetup paperSize="9" scale="53" firstPageNumber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1"/>
  <sheetViews>
    <sheetView topLeftCell="B1" zoomScale="80" zoomScaleNormal="80" workbookViewId="0">
      <selection activeCell="U15" sqref="U15:U16"/>
    </sheetView>
  </sheetViews>
  <sheetFormatPr defaultRowHeight="14.4" x14ac:dyDescent="0.3"/>
  <cols>
    <col min="1" max="1" width="8.5546875"/>
    <col min="2" max="2" width="32.33203125"/>
    <col min="3" max="3" width="38.6640625"/>
    <col min="4" max="4" width="23"/>
    <col min="5" max="5" width="18.44140625"/>
    <col min="6" max="6" width="12.109375"/>
    <col min="7" max="1025" width="8.5546875"/>
  </cols>
  <sheetData>
    <row r="1" spans="1:21" x14ac:dyDescent="0.3">
      <c r="A1" s="70"/>
      <c r="B1" s="71"/>
      <c r="C1" s="70"/>
      <c r="D1" s="72"/>
      <c r="E1" s="71"/>
      <c r="F1" s="73"/>
    </row>
    <row r="2" spans="1:21" x14ac:dyDescent="0.3">
      <c r="A2" s="74"/>
      <c r="B2" s="75" t="s">
        <v>67</v>
      </c>
      <c r="C2" s="76" t="s">
        <v>68</v>
      </c>
      <c r="D2" s="76" t="s">
        <v>69</v>
      </c>
      <c r="E2" s="77" t="s">
        <v>70</v>
      </c>
      <c r="F2" s="32"/>
    </row>
    <row r="3" spans="1:21" x14ac:dyDescent="0.3">
      <c r="A3" s="71"/>
      <c r="B3" s="218" t="s">
        <v>71</v>
      </c>
      <c r="C3" s="218"/>
      <c r="D3" s="218"/>
      <c r="E3" s="218"/>
      <c r="F3" s="73"/>
      <c r="G3" s="17"/>
      <c r="H3" s="32"/>
    </row>
    <row r="4" spans="1:21" x14ac:dyDescent="0.3">
      <c r="A4" s="32"/>
      <c r="B4" s="13" t="s">
        <v>72</v>
      </c>
      <c r="C4" s="186">
        <v>5000</v>
      </c>
      <c r="D4" s="5" t="s">
        <v>73</v>
      </c>
      <c r="E4" s="176">
        <v>15000</v>
      </c>
      <c r="F4" s="32"/>
      <c r="H4" s="32"/>
    </row>
    <row r="5" spans="1:21" x14ac:dyDescent="0.3">
      <c r="A5" s="74"/>
      <c r="B5" s="13" t="s">
        <v>74</v>
      </c>
      <c r="C5" s="198" t="s">
        <v>75</v>
      </c>
      <c r="D5" s="5" t="s">
        <v>142</v>
      </c>
      <c r="E5" s="176">
        <v>15000</v>
      </c>
      <c r="F5" s="80"/>
      <c r="H5" s="32"/>
    </row>
    <row r="6" spans="1:21" x14ac:dyDescent="0.3">
      <c r="A6" s="70"/>
      <c r="B6" s="81" t="s">
        <v>77</v>
      </c>
      <c r="C6" s="199" t="s">
        <v>163</v>
      </c>
      <c r="D6" s="199"/>
      <c r="E6" s="177">
        <f>E4+E5</f>
        <v>30000</v>
      </c>
      <c r="F6" s="83"/>
      <c r="H6" s="32"/>
    </row>
    <row r="7" spans="1:21" x14ac:dyDescent="0.3">
      <c r="A7" s="73"/>
      <c r="B7" s="84"/>
      <c r="C7" s="84"/>
      <c r="D7" s="44"/>
      <c r="E7" s="85"/>
      <c r="F7" s="86"/>
      <c r="H7" s="32"/>
    </row>
    <row r="8" spans="1:21" x14ac:dyDescent="0.3">
      <c r="A8" s="73"/>
      <c r="B8" s="219" t="s">
        <v>78</v>
      </c>
      <c r="C8" s="219"/>
      <c r="D8" s="219"/>
      <c r="E8" s="219"/>
      <c r="F8" s="42"/>
      <c r="H8" s="32"/>
    </row>
    <row r="9" spans="1:21" x14ac:dyDescent="0.3">
      <c r="A9" s="73"/>
      <c r="B9" s="81" t="s">
        <v>79</v>
      </c>
      <c r="C9" s="87" t="s">
        <v>153</v>
      </c>
      <c r="D9" s="87" t="s">
        <v>76</v>
      </c>
      <c r="E9" s="178">
        <v>2000</v>
      </c>
      <c r="F9" s="42"/>
      <c r="H9" s="32"/>
    </row>
    <row r="10" spans="1:21" x14ac:dyDescent="0.3">
      <c r="A10" s="73"/>
      <c r="B10" s="44"/>
      <c r="C10" s="44"/>
      <c r="D10" s="44"/>
      <c r="E10" s="78"/>
      <c r="F10" s="42"/>
      <c r="H10" s="32"/>
    </row>
    <row r="11" spans="1:21" x14ac:dyDescent="0.3">
      <c r="A11" s="73"/>
      <c r="B11" s="2"/>
      <c r="C11" s="44"/>
      <c r="D11" s="44"/>
      <c r="E11" s="78"/>
      <c r="F11" s="42"/>
      <c r="H11" s="17"/>
    </row>
    <row r="12" spans="1:21" x14ac:dyDescent="0.3">
      <c r="A12" s="88"/>
      <c r="B12" s="82"/>
      <c r="C12" s="82"/>
      <c r="D12" s="82"/>
      <c r="E12" s="89"/>
      <c r="F12" s="32"/>
      <c r="H12" s="17"/>
    </row>
    <row r="13" spans="1:21" x14ac:dyDescent="0.3">
      <c r="A13" s="90"/>
      <c r="B13" s="91" t="s">
        <v>80</v>
      </c>
      <c r="C13" s="20" t="s">
        <v>81</v>
      </c>
      <c r="D13" s="92" t="s">
        <v>82</v>
      </c>
      <c r="E13" s="93"/>
      <c r="F13" s="17"/>
      <c r="G13" s="204"/>
      <c r="H13" s="204"/>
      <c r="I13" s="204"/>
      <c r="J13" s="204"/>
    </row>
    <row r="14" spans="1:21" x14ac:dyDescent="0.3">
      <c r="A14" s="90"/>
      <c r="B14" s="94"/>
      <c r="C14" s="95" t="s">
        <v>143</v>
      </c>
      <c r="D14" s="96" t="s">
        <v>149</v>
      </c>
      <c r="E14" s="90"/>
      <c r="F14" s="17"/>
      <c r="H14" s="17"/>
    </row>
    <row r="15" spans="1:21" x14ac:dyDescent="0.3">
      <c r="A15" s="90"/>
      <c r="B15" s="97"/>
      <c r="C15" s="98" t="s">
        <v>144</v>
      </c>
      <c r="D15" s="99" t="s">
        <v>150</v>
      </c>
      <c r="E15" s="90"/>
      <c r="F15" s="17"/>
      <c r="H15" s="17"/>
      <c r="U15" t="s">
        <v>164</v>
      </c>
    </row>
    <row r="16" spans="1:21" x14ac:dyDescent="0.3">
      <c r="A16" s="17"/>
      <c r="B16" s="100"/>
      <c r="C16" s="101" t="s">
        <v>145</v>
      </c>
      <c r="D16" s="102" t="s">
        <v>151</v>
      </c>
      <c r="E16" s="103"/>
      <c r="F16" s="17"/>
      <c r="H16" s="17"/>
    </row>
    <row r="17" spans="1:8" x14ac:dyDescent="0.3">
      <c r="A17" s="17"/>
      <c r="B17" s="104" t="s">
        <v>83</v>
      </c>
      <c r="C17" s="94"/>
      <c r="D17" s="94"/>
      <c r="E17" s="90"/>
      <c r="F17" s="17"/>
      <c r="H17" s="17"/>
    </row>
    <row r="18" spans="1:8" x14ac:dyDescent="0.3">
      <c r="A18" s="90"/>
      <c r="B18" s="103"/>
      <c r="C18" s="105" t="s">
        <v>146</v>
      </c>
      <c r="D18" s="105" t="s">
        <v>152</v>
      </c>
      <c r="E18" s="103"/>
      <c r="F18" s="17"/>
      <c r="H18" s="17"/>
    </row>
    <row r="19" spans="1:8" x14ac:dyDescent="0.3">
      <c r="A19" s="17"/>
      <c r="B19" s="17"/>
      <c r="C19" s="17"/>
      <c r="D19" s="17"/>
      <c r="E19" s="17"/>
      <c r="F19" s="17"/>
      <c r="H19" s="17"/>
    </row>
    <row r="20" spans="1:8" x14ac:dyDescent="0.3">
      <c r="H20" s="17"/>
    </row>
    <row r="21" spans="1:8" x14ac:dyDescent="0.3">
      <c r="B21" s="106" t="s">
        <v>84</v>
      </c>
      <c r="C21" s="107"/>
      <c r="D21" s="107"/>
      <c r="E21" s="108"/>
      <c r="F21" s="17"/>
      <c r="G21" s="17"/>
      <c r="H21" s="17"/>
    </row>
    <row r="22" spans="1:8" x14ac:dyDescent="0.3">
      <c r="B22" s="109" t="s">
        <v>85</v>
      </c>
      <c r="C22" s="109" t="s">
        <v>86</v>
      </c>
      <c r="D22" s="109" t="s">
        <v>87</v>
      </c>
      <c r="E22" s="109" t="s">
        <v>88</v>
      </c>
      <c r="G22" s="17"/>
      <c r="H22" s="17"/>
    </row>
    <row r="23" spans="1:8" x14ac:dyDescent="0.3">
      <c r="B23" s="110" t="s">
        <v>89</v>
      </c>
      <c r="C23" s="110" t="s">
        <v>90</v>
      </c>
      <c r="D23" s="110" t="s">
        <v>91</v>
      </c>
      <c r="E23" s="179">
        <v>15000</v>
      </c>
      <c r="G23" s="17"/>
      <c r="H23" s="17"/>
    </row>
    <row r="24" spans="1:8" x14ac:dyDescent="0.3">
      <c r="B24" s="111">
        <v>3</v>
      </c>
      <c r="C24" s="112" t="s">
        <v>90</v>
      </c>
      <c r="D24" s="112" t="s">
        <v>92</v>
      </c>
      <c r="E24" s="180">
        <v>36000</v>
      </c>
      <c r="G24" s="17"/>
      <c r="H24" s="17"/>
    </row>
    <row r="25" spans="1:8" x14ac:dyDescent="0.3">
      <c r="B25" s="111">
        <v>5</v>
      </c>
      <c r="C25" s="113" t="s">
        <v>93</v>
      </c>
      <c r="D25" s="113" t="s">
        <v>147</v>
      </c>
      <c r="E25" s="200">
        <v>30000</v>
      </c>
      <c r="G25" s="17"/>
      <c r="H25" s="17"/>
    </row>
    <row r="26" spans="1:8" x14ac:dyDescent="0.3">
      <c r="B26" s="114" t="s">
        <v>94</v>
      </c>
      <c r="C26" s="115"/>
      <c r="D26" s="115"/>
      <c r="E26" s="182">
        <v>21000</v>
      </c>
      <c r="G26" s="17"/>
      <c r="H26" s="17"/>
    </row>
    <row r="27" spans="1:8" x14ac:dyDescent="0.3">
      <c r="B27" s="116"/>
      <c r="C27" s="117"/>
      <c r="D27" s="117"/>
      <c r="E27" s="183"/>
      <c r="G27" s="17"/>
      <c r="H27" s="17"/>
    </row>
    <row r="28" spans="1:8" x14ac:dyDescent="0.3">
      <c r="B28" s="106" t="s">
        <v>95</v>
      </c>
      <c r="C28" s="107"/>
      <c r="D28" s="107"/>
      <c r="E28" s="184"/>
      <c r="G28" s="17"/>
      <c r="H28" s="17"/>
    </row>
    <row r="29" spans="1:8" x14ac:dyDescent="0.3">
      <c r="B29" s="118">
        <v>5</v>
      </c>
      <c r="C29" s="110" t="s">
        <v>90</v>
      </c>
      <c r="D29" s="110" t="s">
        <v>96</v>
      </c>
      <c r="E29" s="179">
        <v>3000</v>
      </c>
      <c r="G29" s="17"/>
      <c r="H29" s="17"/>
    </row>
    <row r="30" spans="1:8" x14ac:dyDescent="0.3">
      <c r="B30" s="111">
        <v>11</v>
      </c>
      <c r="C30" s="112" t="s">
        <v>93</v>
      </c>
      <c r="D30" s="112" t="s">
        <v>97</v>
      </c>
      <c r="E30" s="181">
        <v>2000</v>
      </c>
      <c r="G30" s="17"/>
      <c r="H30" s="17"/>
    </row>
    <row r="31" spans="1:8" x14ac:dyDescent="0.3">
      <c r="B31" s="119" t="s">
        <v>98</v>
      </c>
      <c r="C31" s="120"/>
      <c r="D31" s="120"/>
      <c r="E31" s="185">
        <v>1000</v>
      </c>
      <c r="G31" s="17"/>
      <c r="H31" s="17"/>
    </row>
  </sheetData>
  <mergeCells count="3">
    <mergeCell ref="B3:E3"/>
    <mergeCell ref="B8:E8"/>
    <mergeCell ref="G13:J13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zoomScale="80" zoomScaleNormal="80" workbookViewId="0">
      <selection activeCell="N17" sqref="N17:N18"/>
    </sheetView>
  </sheetViews>
  <sheetFormatPr defaultRowHeight="14.4" x14ac:dyDescent="0.3"/>
  <cols>
    <col min="1" max="1025" width="8.5546875"/>
  </cols>
  <sheetData>
    <row r="1" spans="1:8" x14ac:dyDescent="0.3">
      <c r="D1" s="220" t="s">
        <v>165</v>
      </c>
      <c r="E1" s="220"/>
    </row>
    <row r="2" spans="1:8" x14ac:dyDescent="0.3">
      <c r="B2" s="221" t="s">
        <v>121</v>
      </c>
      <c r="C2" s="221"/>
      <c r="D2" s="221"/>
      <c r="E2" s="221"/>
      <c r="F2" s="221"/>
      <c r="G2" s="221"/>
    </row>
    <row r="3" spans="1:8" x14ac:dyDescent="0.3">
      <c r="A3" s="202" t="s">
        <v>28</v>
      </c>
      <c r="B3" s="221"/>
      <c r="C3" s="221"/>
      <c r="D3" s="221"/>
      <c r="E3" s="221"/>
      <c r="F3" s="221"/>
      <c r="G3" s="221"/>
      <c r="H3" t="s">
        <v>29</v>
      </c>
    </row>
    <row r="4" spans="1:8" x14ac:dyDescent="0.3">
      <c r="B4" s="222">
        <v>1</v>
      </c>
      <c r="C4" s="222"/>
      <c r="D4" s="138">
        <v>35000</v>
      </c>
      <c r="E4" s="223">
        <v>3</v>
      </c>
      <c r="F4" s="223"/>
      <c r="G4" s="139">
        <v>36000</v>
      </c>
    </row>
    <row r="5" spans="1:8" x14ac:dyDescent="0.3">
      <c r="B5" s="204">
        <v>2</v>
      </c>
      <c r="C5" s="204"/>
      <c r="D5" s="140">
        <v>1000</v>
      </c>
      <c r="E5" s="224"/>
      <c r="F5" s="224"/>
      <c r="G5" s="138"/>
    </row>
    <row r="6" spans="1:8" x14ac:dyDescent="0.3">
      <c r="B6" s="204"/>
      <c r="C6" s="204"/>
      <c r="D6" s="140"/>
    </row>
    <row r="7" spans="1:8" x14ac:dyDescent="0.3">
      <c r="B7" s="204"/>
      <c r="C7" s="204"/>
      <c r="D7" s="140"/>
    </row>
    <row r="8" spans="1:8" x14ac:dyDescent="0.3">
      <c r="D8" s="141"/>
    </row>
  </sheetData>
  <mergeCells count="8">
    <mergeCell ref="D1:E1"/>
    <mergeCell ref="B6:C6"/>
    <mergeCell ref="B7:C7"/>
    <mergeCell ref="B2:G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22"/>
  <sheetViews>
    <sheetView zoomScale="80" zoomScaleNormal="80" workbookViewId="0">
      <selection activeCell="B29" sqref="B29"/>
    </sheetView>
  </sheetViews>
  <sheetFormatPr defaultRowHeight="14.4" x14ac:dyDescent="0.3"/>
  <cols>
    <col min="1" max="1" width="8.5546875"/>
    <col min="2" max="2" width="36.88671875"/>
    <col min="3" max="3" width="21.5546875"/>
    <col min="4" max="1025" width="8.5546875"/>
  </cols>
  <sheetData>
    <row r="2" spans="1:4" x14ac:dyDescent="0.3">
      <c r="A2" s="17"/>
      <c r="B2" s="17"/>
      <c r="C2" s="17"/>
      <c r="D2" s="17"/>
    </row>
    <row r="3" spans="1:4" x14ac:dyDescent="0.3">
      <c r="A3" s="17"/>
      <c r="B3" s="121" t="s">
        <v>99</v>
      </c>
      <c r="C3" s="122" t="s">
        <v>88</v>
      </c>
      <c r="D3" s="17"/>
    </row>
    <row r="4" spans="1:4" x14ac:dyDescent="0.3">
      <c r="A4" s="17"/>
      <c r="B4" s="123" t="s">
        <v>100</v>
      </c>
      <c r="C4" s="79">
        <v>25000</v>
      </c>
      <c r="D4" s="17"/>
    </row>
    <row r="5" spans="1:4" x14ac:dyDescent="0.3">
      <c r="A5" s="17"/>
      <c r="B5" s="123" t="s">
        <v>101</v>
      </c>
      <c r="C5" s="90"/>
      <c r="D5" s="17"/>
    </row>
    <row r="6" spans="1:4" x14ac:dyDescent="0.3">
      <c r="A6" s="17"/>
      <c r="B6" s="124" t="s">
        <v>102</v>
      </c>
      <c r="C6" s="125" t="s">
        <v>103</v>
      </c>
      <c r="D6" s="17"/>
    </row>
    <row r="7" spans="1:4" x14ac:dyDescent="0.3">
      <c r="A7" s="17"/>
      <c r="B7" s="126" t="s">
        <v>104</v>
      </c>
      <c r="C7" s="127" t="s">
        <v>105</v>
      </c>
      <c r="D7" s="17"/>
    </row>
    <row r="8" spans="1:4" ht="16.5" customHeight="1" x14ac:dyDescent="0.3">
      <c r="A8" s="17"/>
      <c r="B8" s="128" t="s">
        <v>106</v>
      </c>
      <c r="C8" s="129">
        <v>33500</v>
      </c>
      <c r="D8" s="17"/>
    </row>
    <row r="9" spans="1:4" ht="18" customHeight="1" x14ac:dyDescent="0.3">
      <c r="A9" s="17"/>
      <c r="B9" s="128" t="s">
        <v>107</v>
      </c>
      <c r="C9" s="129">
        <v>5025</v>
      </c>
      <c r="D9" s="17"/>
    </row>
    <row r="10" spans="1:4" ht="15.75" customHeight="1" x14ac:dyDescent="0.3">
      <c r="A10" s="44"/>
      <c r="B10" s="128" t="s">
        <v>108</v>
      </c>
      <c r="C10" s="130"/>
      <c r="D10" s="17"/>
    </row>
    <row r="11" spans="1:4" x14ac:dyDescent="0.3">
      <c r="A11" s="44"/>
      <c r="B11" s="131" t="s">
        <v>109</v>
      </c>
      <c r="C11" s="132">
        <v>2070</v>
      </c>
      <c r="D11" s="22"/>
    </row>
    <row r="12" spans="1:4" x14ac:dyDescent="0.3">
      <c r="A12" s="44"/>
      <c r="B12" s="13" t="s">
        <v>110</v>
      </c>
      <c r="C12" s="132">
        <v>1117</v>
      </c>
      <c r="D12" s="22"/>
    </row>
    <row r="13" spans="1:4" x14ac:dyDescent="0.3">
      <c r="A13" s="44"/>
      <c r="B13" s="123"/>
      <c r="C13" s="132">
        <v>3187</v>
      </c>
      <c r="D13" s="22"/>
    </row>
    <row r="14" spans="1:4" x14ac:dyDescent="0.3">
      <c r="A14" s="17"/>
      <c r="B14" s="133" t="s">
        <v>111</v>
      </c>
      <c r="C14" s="132">
        <v>1838</v>
      </c>
      <c r="D14" s="22"/>
    </row>
    <row r="15" spans="1:4" x14ac:dyDescent="0.3">
      <c r="A15" s="17"/>
      <c r="B15" s="133" t="s">
        <v>112</v>
      </c>
      <c r="C15" s="134"/>
      <c r="D15" s="22"/>
    </row>
    <row r="16" spans="1:4" x14ac:dyDescent="0.3">
      <c r="A16" s="17"/>
      <c r="B16" s="13" t="s">
        <v>113</v>
      </c>
      <c r="C16" s="134" t="s">
        <v>114</v>
      </c>
      <c r="D16" s="135"/>
    </row>
    <row r="17" spans="1:4" x14ac:dyDescent="0.3">
      <c r="A17" s="17"/>
      <c r="B17" s="13" t="s">
        <v>115</v>
      </c>
      <c r="C17" s="134" t="s">
        <v>116</v>
      </c>
      <c r="D17" s="22"/>
    </row>
    <row r="18" spans="1:4" x14ac:dyDescent="0.3">
      <c r="A18" s="17"/>
      <c r="B18" s="123" t="s">
        <v>117</v>
      </c>
      <c r="C18" s="132">
        <v>20412</v>
      </c>
      <c r="D18" s="22"/>
    </row>
    <row r="19" spans="1:4" x14ac:dyDescent="0.3">
      <c r="A19" s="17"/>
      <c r="B19" s="123"/>
      <c r="C19" s="134"/>
      <c r="D19" s="22"/>
    </row>
    <row r="20" spans="1:4" x14ac:dyDescent="0.3">
      <c r="A20" s="17"/>
      <c r="B20" s="136" t="s">
        <v>118</v>
      </c>
      <c r="C20" s="134"/>
      <c r="D20" s="22"/>
    </row>
    <row r="21" spans="1:4" x14ac:dyDescent="0.3">
      <c r="A21" s="17"/>
      <c r="B21" s="123" t="s">
        <v>119</v>
      </c>
      <c r="C21" s="132">
        <v>3375</v>
      </c>
      <c r="D21" s="22"/>
    </row>
    <row r="22" spans="1:4" x14ac:dyDescent="0.3">
      <c r="A22" s="17"/>
      <c r="B22" s="81" t="s">
        <v>120</v>
      </c>
      <c r="C22" s="137">
        <v>7875</v>
      </c>
      <c r="D22" s="22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9"/>
  <sheetViews>
    <sheetView tabSelected="1" topLeftCell="A2" zoomScale="80" zoomScaleNormal="80" workbookViewId="0">
      <selection activeCell="G4" sqref="G4"/>
    </sheetView>
  </sheetViews>
  <sheetFormatPr defaultRowHeight="14.4" x14ac:dyDescent="0.3"/>
  <cols>
    <col min="1" max="3" width="8.5546875"/>
    <col min="4" max="4" width="12.5546875"/>
    <col min="5" max="1025" width="8.5546875"/>
  </cols>
  <sheetData>
    <row r="2" spans="2:8" ht="15" customHeight="1" x14ac:dyDescent="0.3">
      <c r="B2" s="227" t="s">
        <v>122</v>
      </c>
      <c r="C2" s="227"/>
      <c r="D2" s="227"/>
      <c r="E2" s="227"/>
      <c r="F2" s="227"/>
      <c r="G2" s="227"/>
      <c r="H2" s="227"/>
    </row>
    <row r="3" spans="2:8" x14ac:dyDescent="0.3">
      <c r="B3" s="227"/>
      <c r="C3" s="227"/>
      <c r="D3" s="227"/>
      <c r="E3" s="227"/>
      <c r="F3" s="227"/>
      <c r="G3" s="227"/>
      <c r="H3" s="227"/>
    </row>
    <row r="4" spans="2:8" ht="16.5" customHeight="1" x14ac:dyDescent="0.3">
      <c r="B4" s="228" t="s">
        <v>123</v>
      </c>
      <c r="C4" s="228"/>
      <c r="D4" s="142">
        <v>15000</v>
      </c>
      <c r="E4" s="224">
        <v>9</v>
      </c>
      <c r="F4" s="224"/>
      <c r="G4" s="201">
        <v>30000</v>
      </c>
    </row>
    <row r="5" spans="2:8" x14ac:dyDescent="0.3">
      <c r="B5" s="229">
        <v>3</v>
      </c>
      <c r="C5" s="229"/>
      <c r="D5" s="140">
        <v>36000</v>
      </c>
      <c r="E5" s="230">
        <v>24</v>
      </c>
      <c r="F5" s="230"/>
      <c r="G5" s="144"/>
    </row>
    <row r="6" spans="2:8" x14ac:dyDescent="0.3">
      <c r="B6" s="225">
        <v>25</v>
      </c>
      <c r="C6" s="225"/>
      <c r="D6" s="145"/>
      <c r="E6" s="146"/>
      <c r="G6" s="147"/>
    </row>
    <row r="7" spans="2:8" x14ac:dyDescent="0.3">
      <c r="B7" s="226"/>
      <c r="C7" s="226"/>
      <c r="D7" s="148"/>
      <c r="G7" s="138"/>
    </row>
    <row r="8" spans="2:8" x14ac:dyDescent="0.3">
      <c r="B8" s="204"/>
      <c r="C8" s="204"/>
      <c r="D8" s="140"/>
    </row>
    <row r="9" spans="2:8" x14ac:dyDescent="0.3">
      <c r="D9" s="141"/>
    </row>
  </sheetData>
  <mergeCells count="8">
    <mergeCell ref="B6:C6"/>
    <mergeCell ref="B7:C7"/>
    <mergeCell ref="B8:C8"/>
    <mergeCell ref="B2:H3"/>
    <mergeCell ref="B4:C4"/>
    <mergeCell ref="E4:F4"/>
    <mergeCell ref="B5:C5"/>
    <mergeCell ref="E5:F5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Titulní list</vt:lpstr>
      <vt:lpstr>popis účetní jednotky</vt:lpstr>
      <vt:lpstr>Rozvaha</vt:lpstr>
      <vt:lpstr>701</vt:lpstr>
      <vt:lpstr>Deník</vt:lpstr>
      <vt:lpstr>skladní karty</vt:lpstr>
      <vt:lpstr>131</vt:lpstr>
      <vt:lpstr>mzdové výpočty</vt:lpstr>
      <vt:lpstr>132</vt:lpstr>
      <vt:lpstr>211</vt:lpstr>
      <vt:lpstr>221</vt:lpstr>
      <vt:lpstr>261</vt:lpstr>
      <vt:lpstr>311</vt:lpstr>
      <vt:lpstr>321</vt:lpstr>
      <vt:lpstr>331</vt:lpstr>
      <vt:lpstr>336-SP</vt:lpstr>
      <vt:lpstr>336-ZP</vt:lpstr>
      <vt:lpstr>342</vt:lpstr>
      <vt:lpstr>343</vt:lpstr>
      <vt:lpstr>411</vt:lpstr>
      <vt:lpstr>504</vt:lpstr>
      <vt:lpstr>521</vt:lpstr>
      <vt:lpstr>524</vt:lpstr>
      <vt:lpstr>586</vt:lpstr>
      <vt:lpstr>604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student</cp:lastModifiedBy>
  <cp:revision>1</cp:revision>
  <cp:lastPrinted>2021-02-03T16:55:23Z</cp:lastPrinted>
  <dcterms:created xsi:type="dcterms:W3CDTF">2017-10-13T08:37:57Z</dcterms:created>
  <dcterms:modified xsi:type="dcterms:W3CDTF">2021-02-03T16:55:40Z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