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472" windowHeight="8736" activeTab="0"/>
  </bookViews>
  <sheets>
    <sheet name="FIFO" sheetId="1" r:id="rId1"/>
    <sheet name="AVG" sheetId="2" r:id="rId2"/>
    <sheet name="LIFO" sheetId="3" r:id="rId3"/>
    <sheet name="HIFO" sheetId="4" r:id="rId4"/>
    <sheet name="Souhrn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<sst xmlns="http://schemas.openxmlformats.org/spreadsheetml/2006/main" count="56" uniqueCount="23">
  <si>
    <t>den</t>
  </si>
  <si>
    <t>ks</t>
  </si>
  <si>
    <t>+</t>
  </si>
  <si>
    <t>-</t>
  </si>
  <si>
    <t>stav</t>
  </si>
  <si>
    <t>Kč</t>
  </si>
  <si>
    <t>cena/ks</t>
  </si>
  <si>
    <t>metoda</t>
  </si>
  <si>
    <t>tržby</t>
  </si>
  <si>
    <t>náklady</t>
  </si>
  <si>
    <t>FIFO</t>
  </si>
  <si>
    <t>stav skladu</t>
  </si>
  <si>
    <t>AVG</t>
  </si>
  <si>
    <t>LIFO</t>
  </si>
  <si>
    <t>HIFO</t>
  </si>
  <si>
    <t>Průměrná cena</t>
  </si>
  <si>
    <t>(Prodejní cena 20,-/ks)</t>
  </si>
  <si>
    <t>MĚSÍC</t>
  </si>
  <si>
    <t>D</t>
  </si>
  <si>
    <t>Nd</t>
  </si>
  <si>
    <t>Ns</t>
  </si>
  <si>
    <t>T</t>
  </si>
  <si>
    <t>hrubá marže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</si>
</sst>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15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5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40" fillId="0" borderId="17" xfId="0" applyFont="1" applyFill="1" applyBorder="1" applyAlignment="1">
      <alignment/>
    </xf>
    <xf numFmtId="0" fontId="40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6" fontId="0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175" zoomScaleNormal="175"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7" max="7" width="11.7109375" style="0" bestFit="1" customWidth="1"/>
  </cols>
  <sheetData>
    <row r="1" spans="1:8" ht="12.75">
      <c r="A1" s="10"/>
      <c r="B1" s="28" t="s">
        <v>1</v>
      </c>
      <c r="C1" s="29"/>
      <c r="D1" s="30"/>
      <c r="E1" s="10"/>
      <c r="F1" s="28" t="s">
        <v>5</v>
      </c>
      <c r="G1" s="29"/>
      <c r="H1" s="30"/>
    </row>
    <row r="2" spans="1:8" ht="12.75">
      <c r="A2" s="10" t="s">
        <v>0</v>
      </c>
      <c r="B2" s="11" t="s">
        <v>2</v>
      </c>
      <c r="C2" s="11" t="s">
        <v>3</v>
      </c>
      <c r="D2" s="11" t="s">
        <v>4</v>
      </c>
      <c r="E2" s="10" t="s">
        <v>6</v>
      </c>
      <c r="F2" s="12" t="s">
        <v>2</v>
      </c>
      <c r="G2" s="12" t="s">
        <v>3</v>
      </c>
      <c r="H2" s="11" t="s">
        <v>4</v>
      </c>
    </row>
    <row r="3" spans="1:8" ht="12.75">
      <c r="A3" s="10">
        <v>1</v>
      </c>
      <c r="B3" s="10">
        <v>100</v>
      </c>
      <c r="C3" s="10"/>
      <c r="D3" s="10">
        <f>B3</f>
        <v>100</v>
      </c>
      <c r="E3" s="10">
        <v>5</v>
      </c>
      <c r="F3" s="24">
        <f>E3*B3</f>
        <v>500</v>
      </c>
      <c r="G3" s="14"/>
      <c r="H3" s="13">
        <f>F3</f>
        <v>500</v>
      </c>
    </row>
    <row r="4" spans="1:9" ht="12.75">
      <c r="A4" s="10">
        <v>2</v>
      </c>
      <c r="B4" s="10">
        <v>300</v>
      </c>
      <c r="C4" s="10"/>
      <c r="D4" s="13">
        <f>D3+B4-C4</f>
        <v>400</v>
      </c>
      <c r="E4" s="10">
        <v>7</v>
      </c>
      <c r="F4" s="24">
        <f>E4*B4</f>
        <v>2100</v>
      </c>
      <c r="G4" s="14"/>
      <c r="H4" s="13">
        <f>H3+F4-G4</f>
        <v>2600</v>
      </c>
      <c r="I4" s="8"/>
    </row>
    <row r="5" spans="1:9" ht="12.75">
      <c r="A5" s="10">
        <v>3</v>
      </c>
      <c r="B5" s="10"/>
      <c r="C5" s="10">
        <v>250</v>
      </c>
      <c r="D5" s="13">
        <f>D4+B5-C5</f>
        <v>150</v>
      </c>
      <c r="E5" s="10"/>
      <c r="F5" s="15"/>
      <c r="G5" s="13">
        <f>B3*E3+150*E4</f>
        <v>1550</v>
      </c>
      <c r="H5" s="13">
        <f>H4+F5-G5</f>
        <v>1050</v>
      </c>
      <c r="I5" s="8"/>
    </row>
    <row r="6" spans="1:9" ht="12.75">
      <c r="A6" s="10">
        <v>4</v>
      </c>
      <c r="B6" s="10">
        <v>100</v>
      </c>
      <c r="C6" s="10"/>
      <c r="D6" s="13">
        <f>D5+B6-C6</f>
        <v>250</v>
      </c>
      <c r="E6" s="10">
        <v>6</v>
      </c>
      <c r="F6" s="24">
        <f>E6*B6</f>
        <v>600</v>
      </c>
      <c r="G6" s="14"/>
      <c r="H6" s="13">
        <f>H5+F6-G6</f>
        <v>1650</v>
      </c>
      <c r="I6" s="8"/>
    </row>
    <row r="7" spans="1:9" ht="12.75">
      <c r="A7" s="10">
        <v>5</v>
      </c>
      <c r="B7" s="10">
        <v>50</v>
      </c>
      <c r="C7" s="10"/>
      <c r="D7" s="13">
        <f>D6+B7-C7</f>
        <v>300</v>
      </c>
      <c r="E7" s="10">
        <v>8</v>
      </c>
      <c r="F7" s="24">
        <f>E7*B7</f>
        <v>400</v>
      </c>
      <c r="G7" s="14"/>
      <c r="H7" s="13">
        <f>H6+F7-G7</f>
        <v>2050</v>
      </c>
      <c r="I7" s="8"/>
    </row>
    <row r="8" spans="1:9" ht="12.75">
      <c r="A8" s="10">
        <v>6</v>
      </c>
      <c r="B8" s="10"/>
      <c r="C8" s="10">
        <v>150</v>
      </c>
      <c r="D8" s="13">
        <f>D7+B8-C8</f>
        <v>150</v>
      </c>
      <c r="E8" s="10"/>
      <c r="F8" s="14"/>
      <c r="G8" s="13">
        <f>150*E4</f>
        <v>1050</v>
      </c>
      <c r="H8" s="13">
        <f>H7+F8-G8</f>
        <v>1000</v>
      </c>
      <c r="I8" s="8"/>
    </row>
    <row r="9" spans="1:9" ht="12.75">
      <c r="A9" s="10"/>
      <c r="B9" s="10"/>
      <c r="C9" s="10"/>
      <c r="D9" s="14"/>
      <c r="E9" s="10"/>
      <c r="F9" s="14"/>
      <c r="G9" s="13">
        <f>SUM(G3:G8)</f>
        <v>2600</v>
      </c>
      <c r="H9" s="14"/>
      <c r="I9" s="8"/>
    </row>
    <row r="10" spans="1:9" ht="12.75">
      <c r="A10" s="4"/>
      <c r="D10" s="8"/>
      <c r="E10" s="2"/>
      <c r="F10" s="8"/>
      <c r="G10" s="8"/>
      <c r="H10" s="8"/>
      <c r="I10" s="8"/>
    </row>
    <row r="13" s="6" customFormat="1" ht="12.75"/>
    <row r="14" s="6" customFormat="1" ht="12.75"/>
    <row r="15" s="6" customFormat="1" ht="12.75"/>
    <row r="16" s="6" customFormat="1" ht="12.75"/>
    <row r="17" s="6" customFormat="1" ht="12.75"/>
    <row r="18" s="6" customFormat="1" ht="12.75"/>
    <row r="19" s="6" customFormat="1" ht="12.75"/>
    <row r="20" s="6" customFormat="1" ht="12.75"/>
    <row r="21" s="6" customFormat="1" ht="12.75"/>
    <row r="22" s="6" customFormat="1" ht="12.75"/>
    <row r="23" s="6" customFormat="1" ht="12.75"/>
    <row r="25" ht="9" customHeight="1"/>
    <row r="26" s="6" customFormat="1" ht="12.75"/>
    <row r="27" s="6" customFormat="1" ht="12.75"/>
  </sheetData>
  <sheetProtection/>
  <mergeCells count="2">
    <mergeCell ref="B1:D1"/>
    <mergeCell ref="F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="160" zoomScaleNormal="160" zoomScalePageLayoutView="0" workbookViewId="0" topLeftCell="A1">
      <selection activeCell="A1" sqref="A1"/>
    </sheetView>
  </sheetViews>
  <sheetFormatPr defaultColWidth="9.140625" defaultRowHeight="12.75"/>
  <cols>
    <col min="6" max="6" width="6.28125" style="0" bestFit="1" customWidth="1"/>
    <col min="8" max="8" width="7.421875" style="0" bestFit="1" customWidth="1"/>
    <col min="9" max="9" width="11.28125" style="0" customWidth="1"/>
  </cols>
  <sheetData>
    <row r="1" spans="1:9" ht="12.75">
      <c r="A1" s="10"/>
      <c r="B1" s="28" t="s">
        <v>1</v>
      </c>
      <c r="C1" s="29"/>
      <c r="D1" s="30"/>
      <c r="E1" s="10"/>
      <c r="F1" s="28" t="s">
        <v>5</v>
      </c>
      <c r="G1" s="29"/>
      <c r="H1" s="30"/>
      <c r="I1" s="31" t="s">
        <v>15</v>
      </c>
    </row>
    <row r="2" spans="1:9" ht="12.75">
      <c r="A2" s="10" t="s">
        <v>0</v>
      </c>
      <c r="B2" s="11" t="s">
        <v>2</v>
      </c>
      <c r="C2" s="11" t="s">
        <v>3</v>
      </c>
      <c r="D2" s="11" t="s">
        <v>4</v>
      </c>
      <c r="E2" s="10" t="s">
        <v>6</v>
      </c>
      <c r="F2" s="11" t="s">
        <v>2</v>
      </c>
      <c r="G2" s="11" t="s">
        <v>3</v>
      </c>
      <c r="H2" s="11" t="s">
        <v>4</v>
      </c>
      <c r="I2" s="31"/>
    </row>
    <row r="3" spans="1:9" ht="12.75">
      <c r="A3" s="10">
        <v>1</v>
      </c>
      <c r="B3" s="10">
        <v>100</v>
      </c>
      <c r="C3" s="10"/>
      <c r="D3" s="13">
        <v>100</v>
      </c>
      <c r="E3" s="10">
        <v>5</v>
      </c>
      <c r="F3" s="13">
        <f>B3*E3</f>
        <v>500</v>
      </c>
      <c r="G3" s="14"/>
      <c r="H3" s="13">
        <f>F3</f>
        <v>500</v>
      </c>
      <c r="I3" s="13">
        <f aca="true" t="shared" si="0" ref="I3:I8">H3/D3</f>
        <v>5</v>
      </c>
    </row>
    <row r="4" spans="1:9" ht="12.75">
      <c r="A4" s="10">
        <v>2</v>
      </c>
      <c r="B4" s="10">
        <v>300</v>
      </c>
      <c r="C4" s="10"/>
      <c r="D4" s="13">
        <f>D3+B4-C4</f>
        <v>400</v>
      </c>
      <c r="E4" s="10">
        <v>7</v>
      </c>
      <c r="F4" s="13">
        <f>B4*E4</f>
        <v>2100</v>
      </c>
      <c r="G4" s="14"/>
      <c r="H4" s="13">
        <f>H3+F4-G4</f>
        <v>2600</v>
      </c>
      <c r="I4" s="13">
        <f t="shared" si="0"/>
        <v>6.5</v>
      </c>
    </row>
    <row r="5" spans="1:9" ht="12.75">
      <c r="A5" s="10">
        <v>3</v>
      </c>
      <c r="B5" s="10"/>
      <c r="C5" s="10">
        <v>250</v>
      </c>
      <c r="D5" s="13">
        <f>D4+B5-C5</f>
        <v>150</v>
      </c>
      <c r="E5" s="10"/>
      <c r="F5" s="14"/>
      <c r="G5" s="13">
        <f>C5*I4</f>
        <v>1625</v>
      </c>
      <c r="H5" s="13">
        <f>H4+F5-G5</f>
        <v>975</v>
      </c>
      <c r="I5" s="14">
        <f t="shared" si="0"/>
        <v>6.5</v>
      </c>
    </row>
    <row r="6" spans="1:9" ht="12.75">
      <c r="A6" s="10">
        <v>4</v>
      </c>
      <c r="B6" s="10">
        <v>100</v>
      </c>
      <c r="C6" s="10"/>
      <c r="D6" s="13">
        <f>D5+B6-C6</f>
        <v>250</v>
      </c>
      <c r="E6" s="10">
        <v>6</v>
      </c>
      <c r="F6" s="13">
        <f>E6*B6</f>
        <v>600</v>
      </c>
      <c r="G6" s="14"/>
      <c r="H6" s="13">
        <f>H5+F6-G6</f>
        <v>1575</v>
      </c>
      <c r="I6" s="25">
        <f t="shared" si="0"/>
        <v>6.3</v>
      </c>
    </row>
    <row r="7" spans="1:9" ht="12.75">
      <c r="A7" s="10">
        <v>5</v>
      </c>
      <c r="B7" s="10">
        <v>50</v>
      </c>
      <c r="C7" s="10"/>
      <c r="D7" s="13">
        <f>D6+B7-C7</f>
        <v>300</v>
      </c>
      <c r="E7" s="10">
        <v>8</v>
      </c>
      <c r="F7" s="13">
        <f>E7*B7</f>
        <v>400</v>
      </c>
      <c r="G7" s="14"/>
      <c r="H7" s="13">
        <f>H6+F7-G7</f>
        <v>1975</v>
      </c>
      <c r="I7" s="25">
        <f t="shared" si="0"/>
        <v>6.583333333333333</v>
      </c>
    </row>
    <row r="8" spans="1:9" ht="12.75">
      <c r="A8" s="10">
        <v>6</v>
      </c>
      <c r="B8" s="10"/>
      <c r="C8" s="10">
        <v>150</v>
      </c>
      <c r="D8" s="13">
        <f>D7+B8-C8</f>
        <v>150</v>
      </c>
      <c r="E8" s="10"/>
      <c r="F8" s="14"/>
      <c r="G8" s="26">
        <v>990</v>
      </c>
      <c r="H8" s="26">
        <f>H7+F8-G8</f>
        <v>985</v>
      </c>
      <c r="I8" s="25">
        <f t="shared" si="0"/>
        <v>6.566666666666666</v>
      </c>
    </row>
    <row r="9" spans="1:9" ht="12.75">
      <c r="A9" s="4"/>
      <c r="C9" s="16">
        <f>SUM(C3:C8)</f>
        <v>400</v>
      </c>
      <c r="D9" s="8"/>
      <c r="E9" s="2"/>
      <c r="F9" s="8"/>
      <c r="G9" s="16">
        <f>SUM(G3:G8)</f>
        <v>2615</v>
      </c>
      <c r="H9" s="8"/>
      <c r="I9" s="8"/>
    </row>
    <row r="13" ht="12.75" customHeight="1"/>
  </sheetData>
  <sheetProtection/>
  <mergeCells count="3">
    <mergeCell ref="I1:I2"/>
    <mergeCell ref="B1:D1"/>
    <mergeCell ref="F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="190" zoomScaleNormal="190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</cols>
  <sheetData>
    <row r="1" spans="1:8" ht="12.75">
      <c r="A1" s="10"/>
      <c r="B1" s="28" t="s">
        <v>1</v>
      </c>
      <c r="C1" s="29"/>
      <c r="D1" s="29"/>
      <c r="E1" s="10"/>
      <c r="F1" s="32" t="s">
        <v>5</v>
      </c>
      <c r="G1" s="29"/>
      <c r="H1" s="30"/>
    </row>
    <row r="2" spans="1:8" ht="12.75">
      <c r="A2" s="10" t="s">
        <v>0</v>
      </c>
      <c r="B2" s="10" t="s">
        <v>2</v>
      </c>
      <c r="C2" s="10" t="s">
        <v>3</v>
      </c>
      <c r="D2" s="17" t="s">
        <v>4</v>
      </c>
      <c r="E2" s="10" t="s">
        <v>6</v>
      </c>
      <c r="F2" s="19" t="s">
        <v>2</v>
      </c>
      <c r="G2" s="10" t="s">
        <v>3</v>
      </c>
      <c r="H2" s="10" t="s">
        <v>4</v>
      </c>
    </row>
    <row r="3" spans="1:8" ht="12.75">
      <c r="A3" s="10">
        <v>1</v>
      </c>
      <c r="B3" s="10">
        <v>100</v>
      </c>
      <c r="C3" s="10"/>
      <c r="D3" s="18">
        <v>100</v>
      </c>
      <c r="E3" s="22">
        <v>5</v>
      </c>
      <c r="F3" s="27">
        <f>B3*E3</f>
        <v>500</v>
      </c>
      <c r="G3" s="13"/>
      <c r="H3" s="13">
        <f>F3</f>
        <v>500</v>
      </c>
    </row>
    <row r="4" spans="1:8" ht="12.75">
      <c r="A4" s="10">
        <v>2</v>
      </c>
      <c r="B4" s="10">
        <v>300</v>
      </c>
      <c r="C4" s="10"/>
      <c r="D4" s="18">
        <f>D3+B4-C4</f>
        <v>400</v>
      </c>
      <c r="E4" s="22">
        <v>7</v>
      </c>
      <c r="F4" s="27">
        <f>B4*E4</f>
        <v>2100</v>
      </c>
      <c r="G4" s="13"/>
      <c r="H4" s="13">
        <f>H3+F4-G4</f>
        <v>2600</v>
      </c>
    </row>
    <row r="5" spans="1:8" ht="12.75">
      <c r="A5" s="10">
        <v>3</v>
      </c>
      <c r="B5" s="10"/>
      <c r="C5" s="10">
        <v>250</v>
      </c>
      <c r="D5" s="18">
        <f>D4+B5-C5</f>
        <v>150</v>
      </c>
      <c r="E5" s="22"/>
      <c r="F5" s="20"/>
      <c r="G5" s="13">
        <f>C5*E4</f>
        <v>1750</v>
      </c>
      <c r="H5" s="13">
        <f>H4+F5-G5</f>
        <v>850</v>
      </c>
    </row>
    <row r="6" spans="1:8" ht="12.75">
      <c r="A6" s="10">
        <v>4</v>
      </c>
      <c r="B6" s="10">
        <v>100</v>
      </c>
      <c r="C6" s="10"/>
      <c r="D6" s="18">
        <f>D5+B6-C6</f>
        <v>250</v>
      </c>
      <c r="E6" s="22">
        <v>6</v>
      </c>
      <c r="F6" s="27">
        <f>B6*E6</f>
        <v>600</v>
      </c>
      <c r="G6" s="14"/>
      <c r="H6" s="13">
        <f>H5+F6-G6</f>
        <v>1450</v>
      </c>
    </row>
    <row r="7" spans="1:8" ht="12.75">
      <c r="A7" s="10">
        <v>5</v>
      </c>
      <c r="B7" s="10">
        <v>50</v>
      </c>
      <c r="C7" s="10"/>
      <c r="D7" s="18">
        <f>D6+B7-C7</f>
        <v>300</v>
      </c>
      <c r="E7" s="22">
        <v>8</v>
      </c>
      <c r="F7" s="27">
        <f>B7*E7</f>
        <v>400</v>
      </c>
      <c r="G7" s="14"/>
      <c r="H7" s="13">
        <f>H6+F7-G7</f>
        <v>1850</v>
      </c>
    </row>
    <row r="8" spans="1:8" ht="12.75">
      <c r="A8" s="10">
        <v>6</v>
      </c>
      <c r="B8" s="10"/>
      <c r="C8" s="10">
        <v>150</v>
      </c>
      <c r="D8" s="18">
        <f>D7+B8-C8</f>
        <v>150</v>
      </c>
      <c r="E8" s="22"/>
      <c r="F8" s="21"/>
      <c r="G8" s="13">
        <f>50*8+100*6</f>
        <v>1000</v>
      </c>
      <c r="H8" s="13">
        <f>H7+F8-G8</f>
        <v>850</v>
      </c>
    </row>
    <row r="9" spans="1:8" ht="12.75">
      <c r="A9" s="4"/>
      <c r="D9" s="8"/>
      <c r="E9" s="2"/>
      <c r="F9" s="8"/>
      <c r="G9" s="6">
        <f>SUM(G3:G8)</f>
        <v>2750</v>
      </c>
      <c r="H9" s="8"/>
    </row>
  </sheetData>
  <sheetProtection/>
  <mergeCells count="2">
    <mergeCell ref="B1:D1"/>
    <mergeCell ref="F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="190" zoomScaleNormal="190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</cols>
  <sheetData>
    <row r="1" spans="1:8" ht="12.75">
      <c r="A1" s="4"/>
      <c r="B1" s="33" t="s">
        <v>1</v>
      </c>
      <c r="C1" s="34"/>
      <c r="D1" s="35"/>
      <c r="E1" s="2"/>
      <c r="F1" s="33" t="s">
        <v>5</v>
      </c>
      <c r="G1" s="34"/>
      <c r="H1" s="34"/>
    </row>
    <row r="2" spans="1:8" ht="13.5" thickBot="1">
      <c r="A2" s="5" t="s">
        <v>0</v>
      </c>
      <c r="B2" s="1" t="s">
        <v>2</v>
      </c>
      <c r="C2" s="1" t="s">
        <v>3</v>
      </c>
      <c r="D2" s="1" t="s">
        <v>4</v>
      </c>
      <c r="E2" s="3" t="s">
        <v>6</v>
      </c>
      <c r="F2" s="1" t="s">
        <v>2</v>
      </c>
      <c r="G2" s="1" t="s">
        <v>3</v>
      </c>
      <c r="H2" s="1" t="s">
        <v>4</v>
      </c>
    </row>
    <row r="3" spans="1:8" ht="13.5" thickTop="1">
      <c r="A3" s="4">
        <v>1</v>
      </c>
      <c r="B3">
        <v>100</v>
      </c>
      <c r="D3" s="6">
        <v>100</v>
      </c>
      <c r="E3" s="2">
        <v>5</v>
      </c>
      <c r="F3" s="23">
        <f>B3*E3</f>
        <v>500</v>
      </c>
      <c r="G3" s="6"/>
      <c r="H3" s="6">
        <f>F3</f>
        <v>500</v>
      </c>
    </row>
    <row r="4" spans="1:8" ht="12.75">
      <c r="A4" s="4">
        <v>2</v>
      </c>
      <c r="B4">
        <v>300</v>
      </c>
      <c r="D4" s="6">
        <f>D3+B4-C4</f>
        <v>400</v>
      </c>
      <c r="E4" s="7">
        <v>7</v>
      </c>
      <c r="F4" s="23">
        <f>B4*E4</f>
        <v>2100</v>
      </c>
      <c r="G4" s="6"/>
      <c r="H4" s="6">
        <f>H3+F4-G4</f>
        <v>2600</v>
      </c>
    </row>
    <row r="5" spans="1:8" ht="12.75">
      <c r="A5" s="4">
        <v>3</v>
      </c>
      <c r="C5">
        <v>250</v>
      </c>
      <c r="D5" s="6">
        <f>D4+B5-C5</f>
        <v>150</v>
      </c>
      <c r="E5" s="7"/>
      <c r="F5" s="9"/>
      <c r="G5" s="6">
        <f>250*7</f>
        <v>1750</v>
      </c>
      <c r="H5" s="6">
        <f>H4+F5-G5</f>
        <v>850</v>
      </c>
    </row>
    <row r="6" spans="1:8" ht="12.75">
      <c r="A6" s="4">
        <v>4</v>
      </c>
      <c r="B6">
        <v>100</v>
      </c>
      <c r="D6" s="6">
        <f>D5+B6-C6</f>
        <v>250</v>
      </c>
      <c r="E6" s="7">
        <v>6</v>
      </c>
      <c r="F6" s="23">
        <f>B6*E6</f>
        <v>600</v>
      </c>
      <c r="G6" s="6"/>
      <c r="H6" s="6">
        <f>H5+F6-G6</f>
        <v>1450</v>
      </c>
    </row>
    <row r="7" spans="1:8" ht="12.75">
      <c r="A7" s="4">
        <v>5</v>
      </c>
      <c r="B7">
        <v>50</v>
      </c>
      <c r="D7" s="6">
        <f>D6+B7-C7</f>
        <v>300</v>
      </c>
      <c r="E7" s="7">
        <v>8</v>
      </c>
      <c r="F7" s="23">
        <f>B7*E7</f>
        <v>400</v>
      </c>
      <c r="G7" s="6"/>
      <c r="H7" s="6">
        <f>H6+F7-G7</f>
        <v>1850</v>
      </c>
    </row>
    <row r="8" spans="1:8" ht="12.75">
      <c r="A8" s="4">
        <v>6</v>
      </c>
      <c r="C8">
        <v>150</v>
      </c>
      <c r="D8" s="6">
        <f>D7+B8-C8</f>
        <v>150</v>
      </c>
      <c r="E8" s="7"/>
      <c r="F8" s="8"/>
      <c r="G8" s="6">
        <f>50*8+50*7+50*6</f>
        <v>1050</v>
      </c>
      <c r="H8" s="6">
        <f>H7+F8-G8</f>
        <v>800</v>
      </c>
    </row>
    <row r="9" spans="1:8" ht="12.75">
      <c r="A9" s="4"/>
      <c r="D9" s="8"/>
      <c r="E9" s="7"/>
      <c r="F9" s="8"/>
      <c r="G9" s="6">
        <f>SUM(G3:G8)</f>
        <v>2800</v>
      </c>
      <c r="H9" s="8"/>
    </row>
    <row r="10" spans="1:5" ht="12.75">
      <c r="A10" s="4"/>
      <c r="E10" s="2"/>
    </row>
  </sheetData>
  <sheetProtection/>
  <mergeCells count="2">
    <mergeCell ref="B1:D1"/>
    <mergeCell ref="F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="205" zoomScaleNormal="205" zoomScalePageLayoutView="0" workbookViewId="0" topLeftCell="A1">
      <selection activeCell="A7" sqref="A7:R23"/>
    </sheetView>
  </sheetViews>
  <sheetFormatPr defaultColWidth="9.140625" defaultRowHeight="12.75"/>
  <cols>
    <col min="1" max="1" width="10.28125" style="0" bestFit="1" customWidth="1"/>
  </cols>
  <sheetData>
    <row r="1" spans="1:6" ht="12.75">
      <c r="A1" t="s">
        <v>7</v>
      </c>
      <c r="B1" t="s">
        <v>10</v>
      </c>
      <c r="C1" t="s">
        <v>12</v>
      </c>
      <c r="D1" t="s">
        <v>13</v>
      </c>
      <c r="E1" t="s">
        <v>14</v>
      </c>
      <c r="F1" s="6" t="s">
        <v>16</v>
      </c>
    </row>
    <row r="2" spans="1:5" ht="12.75">
      <c r="A2" t="s">
        <v>8</v>
      </c>
      <c r="B2" s="6">
        <f>400*20</f>
        <v>8000</v>
      </c>
      <c r="C2" s="6">
        <f>400*20</f>
        <v>8000</v>
      </c>
      <c r="D2" s="6">
        <f>400*20</f>
        <v>8000</v>
      </c>
      <c r="E2" s="6">
        <f>400*20</f>
        <v>8000</v>
      </c>
    </row>
    <row r="3" spans="1:5" ht="12.75">
      <c r="A3" t="s">
        <v>9</v>
      </c>
      <c r="B3" s="6">
        <f>FIFO!G9</f>
        <v>2600</v>
      </c>
      <c r="C3" s="16">
        <f>AVG!G9</f>
        <v>2615</v>
      </c>
      <c r="D3" s="6">
        <f>LIFO!G9</f>
        <v>2750</v>
      </c>
      <c r="E3" s="6">
        <f>HIFO!G9</f>
        <v>2800</v>
      </c>
    </row>
    <row r="4" spans="1:5" ht="12.75">
      <c r="A4" s="6" t="s">
        <v>22</v>
      </c>
      <c r="B4" s="6">
        <f>B2-B3</f>
        <v>5400</v>
      </c>
      <c r="C4" s="16">
        <f>C2-C3</f>
        <v>5385</v>
      </c>
      <c r="D4" s="6">
        <f>D2-D3</f>
        <v>5250</v>
      </c>
      <c r="E4" s="6">
        <f>E2-E3</f>
        <v>5200</v>
      </c>
    </row>
    <row r="5" spans="1:5" ht="12.75">
      <c r="A5" t="s">
        <v>11</v>
      </c>
      <c r="B5" s="6">
        <f>FIFO!H8</f>
        <v>1000</v>
      </c>
      <c r="C5" s="16">
        <f>AVG!H8</f>
        <v>985</v>
      </c>
      <c r="D5" s="6">
        <f>LIFO!H8</f>
        <v>850</v>
      </c>
      <c r="E5" s="6">
        <f>HIFO!H8</f>
        <v>800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="220" zoomScaleNormal="220" zoomScalePageLayoutView="0" workbookViewId="0" topLeftCell="A1">
      <selection activeCell="D1" sqref="D1"/>
    </sheetView>
  </sheetViews>
  <sheetFormatPr defaultColWidth="9.140625" defaultRowHeight="12.75"/>
  <cols>
    <col min="4" max="4" width="11.00390625" style="0" bestFit="1" customWidth="1"/>
  </cols>
  <sheetData>
    <row r="1" spans="1:4" ht="12.75">
      <c r="A1" s="6" t="s">
        <v>18</v>
      </c>
      <c r="B1">
        <v>500000</v>
      </c>
      <c r="D1">
        <f>B1*B2*2</f>
        <v>3000000000</v>
      </c>
    </row>
    <row r="2" spans="1:4" ht="12.75">
      <c r="A2" s="6" t="s">
        <v>19</v>
      </c>
      <c r="B2">
        <v>3000</v>
      </c>
      <c r="D2">
        <f>B3*B4</f>
        <v>60</v>
      </c>
    </row>
    <row r="3" spans="1:4" ht="12.75">
      <c r="A3" s="6" t="s">
        <v>20</v>
      </c>
      <c r="B3">
        <v>5</v>
      </c>
      <c r="C3" s="6" t="s">
        <v>17</v>
      </c>
      <c r="D3">
        <f>D1/D2</f>
        <v>50000000</v>
      </c>
    </row>
    <row r="4" spans="1:4" ht="12.75">
      <c r="A4" s="6" t="s">
        <v>21</v>
      </c>
      <c r="B4">
        <v>12</v>
      </c>
      <c r="D4">
        <f>SQRT(D3)</f>
        <v>7071.067811865475</v>
      </c>
    </row>
    <row r="6" ht="12.75">
      <c r="D6" s="8">
        <f>B1/D4</f>
        <v>70.71067811865476</v>
      </c>
    </row>
    <row r="7" ht="12.75">
      <c r="D7" s="8"/>
    </row>
    <row r="8" ht="12.75">
      <c r="D8" s="8">
        <f>360/D6</f>
        <v>5.091168824543142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svaz tělesné 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CSTV</dc:creator>
  <cp:keywords/>
  <dc:description/>
  <cp:lastModifiedBy>TS - Jindra</cp:lastModifiedBy>
  <dcterms:created xsi:type="dcterms:W3CDTF">2013-01-16T10:43:15Z</dcterms:created>
  <dcterms:modified xsi:type="dcterms:W3CDTF">2024-04-01T17:33:25Z</dcterms:modified>
  <cp:category/>
  <cp:version/>
  <cp:contentType/>
  <cp:contentStatus/>
</cp:coreProperties>
</file>